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 7" sheetId="7" r:id="rId7"/>
  </sheets>
  <definedNames/>
  <calcPr fullCalcOnLoad="1"/>
</workbook>
</file>

<file path=xl/sharedStrings.xml><?xml version="1.0" encoding="utf-8"?>
<sst xmlns="http://schemas.openxmlformats.org/spreadsheetml/2006/main" count="328" uniqueCount="233">
  <si>
    <t xml:space="preserve">                  TO THE SUPERINTENDENT OF CREDIT UNIONS</t>
  </si>
  <si>
    <t>This statement must be completed and forwarded to the Department of Finance, Superintendent of Credit Unions,</t>
  </si>
  <si>
    <t>PO Box 2271, Halifax, NS B3J 3C8 on or before the last day of April of the current year.</t>
  </si>
  <si>
    <t xml:space="preserve">                                                                                    </t>
  </si>
  <si>
    <t>Credit Union</t>
  </si>
  <si>
    <t>On Hand</t>
  </si>
  <si>
    <t>In Banks</t>
  </si>
  <si>
    <t>Central demand deposits</t>
  </si>
  <si>
    <t>Other</t>
  </si>
  <si>
    <t>Total Cash</t>
  </si>
  <si>
    <t>CASH</t>
  </si>
  <si>
    <t>INVESTMENTS</t>
  </si>
  <si>
    <t>Central term deposits (inc. liq. dep)</t>
  </si>
  <si>
    <t>LS&amp;M term dep/deb</t>
  </si>
  <si>
    <t>Bank term deposits</t>
  </si>
  <si>
    <t>Other term deposits</t>
  </si>
  <si>
    <t>Government of Canada bonds</t>
  </si>
  <si>
    <t>Provincial/Municipal bonds</t>
  </si>
  <si>
    <t>Central shares</t>
  </si>
  <si>
    <t>LS&amp;M shares</t>
  </si>
  <si>
    <t>Other investments</t>
  </si>
  <si>
    <t xml:space="preserve">                           </t>
  </si>
  <si>
    <t>Total Investments</t>
  </si>
  <si>
    <t>LOANS</t>
  </si>
  <si>
    <t>NON-MORTGAGE</t>
  </si>
  <si>
    <t>Personal</t>
  </si>
  <si>
    <t>Farm</t>
  </si>
  <si>
    <t>Business and non-individual</t>
  </si>
  <si>
    <t>Lines of Credit</t>
  </si>
  <si>
    <t>Overdrafts</t>
  </si>
  <si>
    <t>Total non-mortgage</t>
  </si>
  <si>
    <t>MORTGAGE</t>
  </si>
  <si>
    <t>Residential</t>
  </si>
  <si>
    <t>Total mortgage</t>
  </si>
  <si>
    <t>Total Loans</t>
  </si>
  <si>
    <t>Less Allowance</t>
  </si>
  <si>
    <t>Net Loans</t>
  </si>
  <si>
    <t>FIXED ASSETS (Less Depreciation)</t>
  </si>
  <si>
    <t>Land and Building</t>
  </si>
  <si>
    <t>Furniture and equipment</t>
  </si>
  <si>
    <t>Leasehold improvements</t>
  </si>
  <si>
    <t>Total Fixed Assets</t>
  </si>
  <si>
    <t>OTHER ASSETS</t>
  </si>
  <si>
    <t>Accounts receivable</t>
  </si>
  <si>
    <t>Accrued interest receivable</t>
  </si>
  <si>
    <t>Prepaid Accounts</t>
  </si>
  <si>
    <t>Total Other Assets</t>
  </si>
  <si>
    <t>TOTAL ASSETS</t>
  </si>
  <si>
    <t>December 31</t>
  </si>
  <si>
    <t>ASSETS</t>
  </si>
  <si>
    <t xml:space="preserve">                 ANNUAL FINANCIAL AND STATISTICAL REPORT</t>
  </si>
  <si>
    <t>LIABILITIES</t>
  </si>
  <si>
    <t>DEPOSIT LIABILITIES</t>
  </si>
  <si>
    <t>Chequing - non interest bearing</t>
  </si>
  <si>
    <t>Chequing - interest bearing</t>
  </si>
  <si>
    <t>Plan 24</t>
  </si>
  <si>
    <t>Demand</t>
  </si>
  <si>
    <t>Term</t>
  </si>
  <si>
    <t>RRSP</t>
  </si>
  <si>
    <t>RRIF</t>
  </si>
  <si>
    <t>Lines of credit</t>
  </si>
  <si>
    <t>Members savings</t>
  </si>
  <si>
    <t>Total Deposit Liabilities</t>
  </si>
  <si>
    <t>ACCOUNTS PAYABLE</t>
  </si>
  <si>
    <t>Interest payable on deposits</t>
  </si>
  <si>
    <t>Dividends accrued</t>
  </si>
  <si>
    <t>Certified cheques</t>
  </si>
  <si>
    <t>Corporate income tax payable</t>
  </si>
  <si>
    <t>Other accounts payable</t>
  </si>
  <si>
    <t>Total Accounts Payable</t>
  </si>
  <si>
    <t>LOANS PAYABLE</t>
  </si>
  <si>
    <t>Central line of credit</t>
  </si>
  <si>
    <t>Bank line of credit</t>
  </si>
  <si>
    <t>Mortgage</t>
  </si>
  <si>
    <t>Total Loans Payable</t>
  </si>
  <si>
    <t>TOTAL LIABILITIES</t>
  </si>
  <si>
    <t>MEMBERS' EQUITY</t>
  </si>
  <si>
    <t>Common shares</t>
  </si>
  <si>
    <t>Preferred shares</t>
  </si>
  <si>
    <t>Other reserves</t>
  </si>
  <si>
    <t>Retained earings</t>
  </si>
  <si>
    <t>TOTAL MEMBER'S EQUITY</t>
  </si>
  <si>
    <t>TOTAL LIABILITIES AND MEMBERS' EQUITY</t>
  </si>
  <si>
    <t>Ratio Total Members Equity to Assets</t>
  </si>
  <si>
    <t xml:space="preserve">        (Line 68 divided by line 39)</t>
  </si>
  <si>
    <t>Minimum Equity Requirement</t>
  </si>
  <si>
    <t xml:space="preserve">              %</t>
  </si>
  <si>
    <t xml:space="preserve">                                                  STATEMENT OF INCOME AND EXPENSE</t>
  </si>
  <si>
    <t>FINANCIAL REVENUE</t>
  </si>
  <si>
    <t>Non-mortgage loans</t>
  </si>
  <si>
    <t>Mortgage loans</t>
  </si>
  <si>
    <t>Total interest on loans</t>
  </si>
  <si>
    <t>Investment income</t>
  </si>
  <si>
    <t>LS&amp;M dividends</t>
  </si>
  <si>
    <t>Total interest on investments</t>
  </si>
  <si>
    <t>Total Financial Revenue</t>
  </si>
  <si>
    <t>FINANCIAL EXPENSES</t>
  </si>
  <si>
    <t>Interest on deposits</t>
  </si>
  <si>
    <t>Dividend on shares</t>
  </si>
  <si>
    <t>Interest on borrowings</t>
  </si>
  <si>
    <t>Total Financial Expenses</t>
  </si>
  <si>
    <t>FINANCIAL MARGIN</t>
  </si>
  <si>
    <t>OTHER REVENUE</t>
  </si>
  <si>
    <t>Service charges</t>
  </si>
  <si>
    <t>Fees and commissions</t>
  </si>
  <si>
    <t>Rent</t>
  </si>
  <si>
    <t>Safety deposit box rental</t>
  </si>
  <si>
    <t>Total Other Revenue</t>
  </si>
  <si>
    <t>GROSS MARGIN</t>
  </si>
  <si>
    <t>OPERATING EXPENSES</t>
  </si>
  <si>
    <t>VARIABLE</t>
  </si>
  <si>
    <t>Member Security</t>
  </si>
  <si>
    <t>General Business</t>
  </si>
  <si>
    <t>FIXED</t>
  </si>
  <si>
    <t>Personnel</t>
  </si>
  <si>
    <t>Occupancy</t>
  </si>
  <si>
    <t>Administrative</t>
  </si>
  <si>
    <t>Total Operating Expenses</t>
  </si>
  <si>
    <t>Provision for impaired loans</t>
  </si>
  <si>
    <t>Total Operating Expenses after Provision</t>
  </si>
  <si>
    <t>Income/Loss Before Income Tax</t>
  </si>
  <si>
    <t>Income tax expense</t>
  </si>
  <si>
    <t>NET INCOME/LOSS</t>
  </si>
  <si>
    <t xml:space="preserve">                              </t>
  </si>
  <si>
    <t>Page 3</t>
  </si>
  <si>
    <t>MEMBER SECURITY</t>
  </si>
  <si>
    <t>SCHEDULE OF OPERATING EXPENSES</t>
  </si>
  <si>
    <t>CUPOP</t>
  </si>
  <si>
    <t>Loan and share insure</t>
  </si>
  <si>
    <t>Bonding insurance</t>
  </si>
  <si>
    <t>CUDIC</t>
  </si>
  <si>
    <t>Central assesment on revenue</t>
  </si>
  <si>
    <t>Total Member Security</t>
  </si>
  <si>
    <t>GENERAL BUSINESS</t>
  </si>
  <si>
    <t>Advertising</t>
  </si>
  <si>
    <t>Cash Costs</t>
  </si>
  <si>
    <t>Central assessment dues</t>
  </si>
  <si>
    <t>Collection</t>
  </si>
  <si>
    <t>Computer</t>
  </si>
  <si>
    <t>Courier service</t>
  </si>
  <si>
    <t>Current account charges</t>
  </si>
  <si>
    <t>Education</t>
  </si>
  <si>
    <t>legal</t>
  </si>
  <si>
    <t>Meetings</t>
  </si>
  <si>
    <t>Stationery/office supplies/postage</t>
  </si>
  <si>
    <t>Telephone</t>
  </si>
  <si>
    <t>Tellers' risk fund</t>
  </si>
  <si>
    <t>Total General Business</t>
  </si>
  <si>
    <t>PERSONNEL</t>
  </si>
  <si>
    <t>Automobile</t>
  </si>
  <si>
    <t>Salaries</t>
  </si>
  <si>
    <t>Staff benefits</t>
  </si>
  <si>
    <t>Staff travel</t>
  </si>
  <si>
    <t>other</t>
  </si>
  <si>
    <t>Total Personnel</t>
  </si>
  <si>
    <t>OCCUPANCY</t>
  </si>
  <si>
    <t>Building - depreciation</t>
  </si>
  <si>
    <t>Heat/Light/Water</t>
  </si>
  <si>
    <t>Land/building taxes</t>
  </si>
  <si>
    <t>Repairs/maintenance</t>
  </si>
  <si>
    <t>Total Occupancy</t>
  </si>
  <si>
    <t>ADMINISTRATIVE</t>
  </si>
  <si>
    <t>Audit</t>
  </si>
  <si>
    <t>Board Travel</t>
  </si>
  <si>
    <t>Business tax</t>
  </si>
  <si>
    <t>Donations</t>
  </si>
  <si>
    <t>Equipment - depreciation</t>
  </si>
  <si>
    <t>Equipment - rental/maintenance</t>
  </si>
  <si>
    <t>Service contracts</t>
  </si>
  <si>
    <t>Total Administrative</t>
  </si>
  <si>
    <t>ALLOWANCE FOR IMPAIRED LOANS</t>
  </si>
  <si>
    <t>Balance January 1st</t>
  </si>
  <si>
    <t>Plus:</t>
  </si>
  <si>
    <t>Provision Jan - Dec.</t>
  </si>
  <si>
    <t>Loans recovered</t>
  </si>
  <si>
    <t>Total</t>
  </si>
  <si>
    <t xml:space="preserve">Less: </t>
  </si>
  <si>
    <t>Loans written off</t>
  </si>
  <si>
    <t>Adjustments</t>
  </si>
  <si>
    <t>Balance December 31st</t>
  </si>
  <si>
    <t>Retained Earnings</t>
  </si>
  <si>
    <t>Net income</t>
  </si>
  <si>
    <t>Net Loss</t>
  </si>
  <si>
    <t>Allowance on specific delinquent loans</t>
  </si>
  <si>
    <t>Collective Allowance (IFRS)</t>
  </si>
  <si>
    <t xml:space="preserve">                 </t>
  </si>
  <si>
    <t>Page 2</t>
  </si>
  <si>
    <t>Page 4</t>
  </si>
  <si>
    <t>Page 5</t>
  </si>
  <si>
    <t>LOANS IN ARREARS</t>
  </si>
  <si>
    <t>(including Lines of Credit)</t>
  </si>
  <si>
    <t xml:space="preserve">        PERSONAL</t>
  </si>
  <si>
    <t>Months</t>
  </si>
  <si>
    <t>Unsecured</t>
  </si>
  <si>
    <t>3 less than 6</t>
  </si>
  <si>
    <t>6 less than 12</t>
  </si>
  <si>
    <t>12 less than 18</t>
  </si>
  <si>
    <t>18 less than 24</t>
  </si>
  <si>
    <t>24 and over</t>
  </si>
  <si>
    <t>Real Estate</t>
  </si>
  <si>
    <t xml:space="preserve">Secured by </t>
  </si>
  <si>
    <t xml:space="preserve">       COMMERCIAL</t>
  </si>
  <si>
    <t>UNAUTHORIZED ADVANCES</t>
  </si>
  <si>
    <t>Excess of LOC</t>
  </si>
  <si>
    <t xml:space="preserve">                   Personal</t>
  </si>
  <si>
    <t xml:space="preserve">                 Commercial</t>
  </si>
  <si>
    <t>Name</t>
  </si>
  <si>
    <t>Security</t>
  </si>
  <si>
    <t>Value</t>
  </si>
  <si>
    <t>Unsecured.</t>
  </si>
  <si>
    <t>Page 6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</si>
  <si>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</si>
  <si>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</t>
  </si>
  <si>
    <t>Page 8</t>
  </si>
  <si>
    <t>Outstanding loan balances</t>
  </si>
  <si>
    <t>Delinquent</t>
  </si>
  <si>
    <t>FIVE LARGEST NON-MORTGAGE LOANS, and OR RELATED LOAN</t>
  </si>
  <si>
    <t>(A-B)</t>
  </si>
  <si>
    <t>A</t>
  </si>
  <si>
    <t>B</t>
  </si>
  <si>
    <t>C</t>
  </si>
  <si>
    <t>A+B+C</t>
  </si>
  <si>
    <t>In Central</t>
  </si>
  <si>
    <t>O/S Balance</t>
  </si>
  <si>
    <t>Account Number's</t>
  </si>
  <si>
    <t>for Related Loans</t>
  </si>
  <si>
    <t>THIS RETURN MUST BE SIGNED BY THE MANAGER AND FORWARDED TO THE ADDRESS</t>
  </si>
  <si>
    <t>NOTED ON THE FRONT PAGE NO LATER THAN THE LAST DAY OF APRIL</t>
  </si>
  <si>
    <t>MANAGER</t>
  </si>
  <si>
    <t>Balance December 31</t>
  </si>
  <si>
    <t>Total Allowance (to agree with 153 above)</t>
  </si>
  <si>
    <t xml:space="preserve">Transfer to reserves </t>
  </si>
  <si>
    <t>Remit $25.75 Annual Filing Fee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</si>
</sst>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_-&quot;$&quot;* #,##0_-;\-&quot;$&quot;* #,##0_-;_-&quot;$&quot;* &quot;-&quot;??_-;_-@_-"/>
  </numFmts>
  <fonts count="56">
    <font>
      <sz val="11"/>
      <color theme="1"/>
      <name val="Constantia"/>
      <family val="2"/>
    </font>
    <font>
      <sz val="11"/>
      <color indexed="8"/>
      <name val="Constantia"/>
      <family val="2"/>
    </font>
    <font>
      <sz val="11"/>
      <color indexed="8"/>
      <name val="Times New Roman"/>
      <family val="1"/>
    </font>
    <font>
      <u val="single"/>
      <sz val="11"/>
      <color indexed="8"/>
      <name val="Constantia"/>
      <family val="2"/>
    </font>
    <font>
      <sz val="9"/>
      <color indexed="8"/>
      <name val="Constantia"/>
      <family val="2"/>
    </font>
    <font>
      <sz val="8"/>
      <color indexed="8"/>
      <name val="Constantia"/>
      <family val="2"/>
    </font>
    <font>
      <sz val="10"/>
      <color indexed="8"/>
      <name val="Constantia"/>
      <family val="2"/>
    </font>
    <font>
      <u val="single"/>
      <sz val="10"/>
      <color indexed="8"/>
      <name val="Constantia"/>
      <family val="2"/>
    </font>
    <font>
      <u val="singleAccounting"/>
      <sz val="10"/>
      <color indexed="8"/>
      <name val="Constantia"/>
      <family val="1"/>
    </font>
    <font>
      <u val="doubleAccounting"/>
      <sz val="10"/>
      <color indexed="8"/>
      <name val="Constantia"/>
      <family val="1"/>
    </font>
    <font>
      <u val="doubleAccounting"/>
      <sz val="11"/>
      <color indexed="8"/>
      <name val="Constantia"/>
      <family val="2"/>
    </font>
    <font>
      <u val="double"/>
      <sz val="10"/>
      <color indexed="8"/>
      <name val="Constantia"/>
      <family val="2"/>
    </font>
    <font>
      <b/>
      <sz val="11"/>
      <color indexed="8"/>
      <name val="Constantia"/>
      <family val="1"/>
    </font>
    <font>
      <b/>
      <sz val="10"/>
      <color indexed="8"/>
      <name val="Constantia"/>
      <family val="1"/>
    </font>
    <font>
      <b/>
      <sz val="18"/>
      <color indexed="56"/>
      <name val="Constantia"/>
      <family val="2"/>
    </font>
    <font>
      <b/>
      <sz val="15"/>
      <color indexed="56"/>
      <name val="Constantia"/>
      <family val="2"/>
    </font>
    <font>
      <b/>
      <sz val="13"/>
      <color indexed="56"/>
      <name val="Constantia"/>
      <family val="2"/>
    </font>
    <font>
      <b/>
      <sz val="11"/>
      <color indexed="56"/>
      <name val="Constantia"/>
      <family val="2"/>
    </font>
    <font>
      <sz val="11"/>
      <color indexed="17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sz val="11"/>
      <color indexed="9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1"/>
      <color theme="1"/>
      <name val="Times New Roman"/>
      <family val="1"/>
    </font>
    <font>
      <u val="single"/>
      <sz val="11"/>
      <color theme="1"/>
      <name val="Constantia"/>
      <family val="2"/>
    </font>
    <font>
      <sz val="9"/>
      <color theme="1"/>
      <name val="Constantia"/>
      <family val="2"/>
    </font>
    <font>
      <sz val="8"/>
      <color theme="1"/>
      <name val="Constantia"/>
      <family val="2"/>
    </font>
    <font>
      <sz val="10"/>
      <color theme="1"/>
      <name val="Constantia"/>
      <family val="2"/>
    </font>
    <font>
      <u val="single"/>
      <sz val="10"/>
      <color theme="1"/>
      <name val="Constantia"/>
      <family val="2"/>
    </font>
    <font>
      <u val="singleAccounting"/>
      <sz val="10"/>
      <color theme="1"/>
      <name val="Constantia"/>
      <family val="1"/>
    </font>
    <font>
      <u val="doubleAccounting"/>
      <sz val="10"/>
      <color theme="1"/>
      <name val="Constantia"/>
      <family val="1"/>
    </font>
    <font>
      <u val="doubleAccounting"/>
      <sz val="11"/>
      <color theme="1"/>
      <name val="Constantia"/>
      <family val="2"/>
    </font>
    <font>
      <u val="double"/>
      <sz val="10"/>
      <color theme="1"/>
      <name val="Constantia"/>
      <family val="2"/>
    </font>
    <font>
      <b/>
      <sz val="10"/>
      <color theme="1"/>
      <name val="Constant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" fontId="47" fillId="0" borderId="0" xfId="0" applyNumberFormat="1" applyFont="1" applyAlignment="1">
      <alignment/>
    </xf>
    <xf numFmtId="16" fontId="47" fillId="0" borderId="0" xfId="0" applyNumberFormat="1" applyFont="1" applyAlignment="1" quotePrefix="1">
      <alignment/>
    </xf>
    <xf numFmtId="165" fontId="0" fillId="0" borderId="0" xfId="42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65" fontId="46" fillId="0" borderId="0" xfId="42" applyFont="1" applyAlignment="1">
      <alignment/>
    </xf>
    <xf numFmtId="2" fontId="0" fillId="0" borderId="0" xfId="42" applyNumberFormat="1" applyFont="1" applyAlignment="1">
      <alignment/>
    </xf>
    <xf numFmtId="1" fontId="0" fillId="0" borderId="0" xfId="44" applyNumberFormat="1" applyFont="1" applyAlignment="1">
      <alignment/>
    </xf>
    <xf numFmtId="1" fontId="0" fillId="0" borderId="0" xfId="42" applyNumberFormat="1" applyFont="1" applyAlignment="1">
      <alignment/>
    </xf>
    <xf numFmtId="1" fontId="46" fillId="0" borderId="0" xfId="42" applyNumberFormat="1" applyFont="1" applyAlignment="1">
      <alignment/>
    </xf>
    <xf numFmtId="1" fontId="0" fillId="0" borderId="0" xfId="42" applyNumberFormat="1" applyFont="1" applyAlignment="1">
      <alignment/>
    </xf>
    <xf numFmtId="167" fontId="49" fillId="0" borderId="0" xfId="42" applyNumberFormat="1" applyFont="1" applyAlignment="1">
      <alignment/>
    </xf>
    <xf numFmtId="167" fontId="50" fillId="0" borderId="0" xfId="42" applyNumberFormat="1" applyFont="1" applyAlignment="1">
      <alignment/>
    </xf>
    <xf numFmtId="167" fontId="4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51" fillId="0" borderId="0" xfId="42" applyNumberFormat="1" applyFont="1" applyAlignment="1">
      <alignment/>
    </xf>
    <xf numFmtId="167" fontId="52" fillId="0" borderId="0" xfId="42" applyNumberFormat="1" applyFont="1" applyAlignment="1">
      <alignment/>
    </xf>
    <xf numFmtId="165" fontId="53" fillId="0" borderId="0" xfId="42" applyFont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167" fontId="55" fillId="0" borderId="0" xfId="42" applyNumberFormat="1" applyFont="1" applyAlignment="1">
      <alignment/>
    </xf>
    <xf numFmtId="168" fontId="49" fillId="0" borderId="0" xfId="0" applyNumberFormat="1" applyFont="1" applyAlignment="1">
      <alignment/>
    </xf>
    <xf numFmtId="2" fontId="51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49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42" fontId="0" fillId="0" borderId="0" xfId="42" applyNumberFormat="1" applyFont="1" applyAlignment="1">
      <alignment/>
    </xf>
    <xf numFmtId="165" fontId="47" fillId="0" borderId="0" xfId="42" applyFont="1" applyAlignment="1">
      <alignment/>
    </xf>
    <xf numFmtId="44" fontId="49" fillId="0" borderId="0" xfId="42" applyNumberFormat="1" applyFont="1" applyAlignment="1">
      <alignment/>
    </xf>
    <xf numFmtId="165" fontId="49" fillId="0" borderId="0" xfId="42" applyFont="1" applyAlignment="1">
      <alignment/>
    </xf>
    <xf numFmtId="44" fontId="0" fillId="0" borderId="0" xfId="42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2" fontId="0" fillId="0" borderId="0" xfId="44" applyNumberFormat="1" applyFont="1" applyAlignment="1">
      <alignment/>
    </xf>
    <xf numFmtId="2" fontId="49" fillId="0" borderId="0" xfId="44" applyNumberFormat="1" applyFont="1" applyAlignment="1">
      <alignment/>
    </xf>
    <xf numFmtId="0" fontId="55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167" fontId="46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46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" fontId="49" fillId="0" borderId="0" xfId="42" applyNumberFormat="1" applyFont="1" applyAlignment="1">
      <alignment/>
    </xf>
    <xf numFmtId="166" fontId="49" fillId="0" borderId="0" xfId="42" applyNumberFormat="1" applyFont="1" applyAlignment="1">
      <alignment/>
    </xf>
    <xf numFmtId="169" fontId="49" fillId="0" borderId="0" xfId="42" applyNumberFormat="1" applyFont="1" applyAlignment="1">
      <alignment/>
    </xf>
    <xf numFmtId="167" fontId="49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6" fontId="49" fillId="0" borderId="0" xfId="0" applyNumberFormat="1" applyFont="1" applyAlignment="1">
      <alignment/>
    </xf>
    <xf numFmtId="166" fontId="49" fillId="0" borderId="0" xfId="42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1" fillId="0" borderId="0" xfId="42" applyNumberFormat="1" applyFont="1" applyAlignment="1">
      <alignment/>
    </xf>
    <xf numFmtId="16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7</xdr:col>
      <xdr:colOff>19050</xdr:colOff>
      <xdr:row>11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076700" y="2095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19050</xdr:colOff>
      <xdr:row>12</xdr:row>
      <xdr:rowOff>9525</xdr:rowOff>
    </xdr:to>
    <xdr:sp>
      <xdr:nvSpPr>
        <xdr:cNvPr id="2" name="Straight Connector 12"/>
        <xdr:cNvSpPr>
          <a:spLocks/>
        </xdr:cNvSpPr>
      </xdr:nvSpPr>
      <xdr:spPr>
        <a:xfrm>
          <a:off x="4076700" y="2286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19050</xdr:colOff>
      <xdr:row>13</xdr:row>
      <xdr:rowOff>9525</xdr:rowOff>
    </xdr:to>
    <xdr:sp>
      <xdr:nvSpPr>
        <xdr:cNvPr id="3" name="Straight Connector 13"/>
        <xdr:cNvSpPr>
          <a:spLocks/>
        </xdr:cNvSpPr>
      </xdr:nvSpPr>
      <xdr:spPr>
        <a:xfrm>
          <a:off x="4076700" y="2476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19050</xdr:colOff>
      <xdr:row>14</xdr:row>
      <xdr:rowOff>9525</xdr:rowOff>
    </xdr:to>
    <xdr:sp>
      <xdr:nvSpPr>
        <xdr:cNvPr id="4" name="Straight Connector 14"/>
        <xdr:cNvSpPr>
          <a:spLocks/>
        </xdr:cNvSpPr>
      </xdr:nvSpPr>
      <xdr:spPr>
        <a:xfrm>
          <a:off x="4076700" y="2667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15</xdr:row>
      <xdr:rowOff>9525</xdr:rowOff>
    </xdr:to>
    <xdr:sp>
      <xdr:nvSpPr>
        <xdr:cNvPr id="5" name="Straight Connector 15"/>
        <xdr:cNvSpPr>
          <a:spLocks/>
        </xdr:cNvSpPr>
      </xdr:nvSpPr>
      <xdr:spPr>
        <a:xfrm>
          <a:off x="4076700" y="2857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180975</xdr:rowOff>
    </xdr:from>
    <xdr:to>
      <xdr:col>9</xdr:col>
      <xdr:colOff>104775</xdr:colOff>
      <xdr:row>15</xdr:row>
      <xdr:rowOff>190500</xdr:rowOff>
    </xdr:to>
    <xdr:sp>
      <xdr:nvSpPr>
        <xdr:cNvPr id="6" name="Straight Connector 16"/>
        <xdr:cNvSpPr>
          <a:spLocks/>
        </xdr:cNvSpPr>
      </xdr:nvSpPr>
      <xdr:spPr>
        <a:xfrm>
          <a:off x="5534025" y="3038475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9525</xdr:rowOff>
    </xdr:to>
    <xdr:sp>
      <xdr:nvSpPr>
        <xdr:cNvPr id="7" name="Straight Connector 20"/>
        <xdr:cNvSpPr>
          <a:spLocks/>
        </xdr:cNvSpPr>
      </xdr:nvSpPr>
      <xdr:spPr>
        <a:xfrm>
          <a:off x="4076700" y="3429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19050</xdr:colOff>
      <xdr:row>19</xdr:row>
      <xdr:rowOff>9525</xdr:rowOff>
    </xdr:to>
    <xdr:sp>
      <xdr:nvSpPr>
        <xdr:cNvPr id="8" name="Straight Connector 21"/>
        <xdr:cNvSpPr>
          <a:spLocks/>
        </xdr:cNvSpPr>
      </xdr:nvSpPr>
      <xdr:spPr>
        <a:xfrm>
          <a:off x="4076700" y="3619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19050</xdr:colOff>
      <xdr:row>20</xdr:row>
      <xdr:rowOff>9525</xdr:rowOff>
    </xdr:to>
    <xdr:sp>
      <xdr:nvSpPr>
        <xdr:cNvPr id="9" name="Straight Connector 22"/>
        <xdr:cNvSpPr>
          <a:spLocks/>
        </xdr:cNvSpPr>
      </xdr:nvSpPr>
      <xdr:spPr>
        <a:xfrm>
          <a:off x="4076700" y="3810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19050</xdr:colOff>
      <xdr:row>21</xdr:row>
      <xdr:rowOff>9525</xdr:rowOff>
    </xdr:to>
    <xdr:sp>
      <xdr:nvSpPr>
        <xdr:cNvPr id="10" name="Straight Connector 23"/>
        <xdr:cNvSpPr>
          <a:spLocks/>
        </xdr:cNvSpPr>
      </xdr:nvSpPr>
      <xdr:spPr>
        <a:xfrm>
          <a:off x="4076700" y="4000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19050</xdr:colOff>
      <xdr:row>22</xdr:row>
      <xdr:rowOff>9525</xdr:rowOff>
    </xdr:to>
    <xdr:sp>
      <xdr:nvSpPr>
        <xdr:cNvPr id="11" name="Straight Connector 24"/>
        <xdr:cNvSpPr>
          <a:spLocks/>
        </xdr:cNvSpPr>
      </xdr:nvSpPr>
      <xdr:spPr>
        <a:xfrm>
          <a:off x="4076700" y="4191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19050</xdr:colOff>
      <xdr:row>23</xdr:row>
      <xdr:rowOff>9525</xdr:rowOff>
    </xdr:to>
    <xdr:sp>
      <xdr:nvSpPr>
        <xdr:cNvPr id="12" name="Straight Connector 25"/>
        <xdr:cNvSpPr>
          <a:spLocks/>
        </xdr:cNvSpPr>
      </xdr:nvSpPr>
      <xdr:spPr>
        <a:xfrm>
          <a:off x="4076700" y="4381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19050</xdr:colOff>
      <xdr:row>24</xdr:row>
      <xdr:rowOff>9525</xdr:rowOff>
    </xdr:to>
    <xdr:sp>
      <xdr:nvSpPr>
        <xdr:cNvPr id="13" name="Straight Connector 26"/>
        <xdr:cNvSpPr>
          <a:spLocks/>
        </xdr:cNvSpPr>
      </xdr:nvSpPr>
      <xdr:spPr>
        <a:xfrm>
          <a:off x="4076700" y="4572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19050</xdr:colOff>
      <xdr:row>25</xdr:row>
      <xdr:rowOff>9525</xdr:rowOff>
    </xdr:to>
    <xdr:sp>
      <xdr:nvSpPr>
        <xdr:cNvPr id="14" name="Straight Connector 27"/>
        <xdr:cNvSpPr>
          <a:spLocks/>
        </xdr:cNvSpPr>
      </xdr:nvSpPr>
      <xdr:spPr>
        <a:xfrm>
          <a:off x="4076700" y="4762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19050</xdr:colOff>
      <xdr:row>26</xdr:row>
      <xdr:rowOff>9525</xdr:rowOff>
    </xdr:to>
    <xdr:sp>
      <xdr:nvSpPr>
        <xdr:cNvPr id="15" name="Straight Connector 28"/>
        <xdr:cNvSpPr>
          <a:spLocks/>
        </xdr:cNvSpPr>
      </xdr:nvSpPr>
      <xdr:spPr>
        <a:xfrm>
          <a:off x="4076700" y="4953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95250</xdr:colOff>
      <xdr:row>27</xdr:row>
      <xdr:rowOff>9525</xdr:rowOff>
    </xdr:to>
    <xdr:sp>
      <xdr:nvSpPr>
        <xdr:cNvPr id="16" name="Straight Connector 29"/>
        <xdr:cNvSpPr>
          <a:spLocks/>
        </xdr:cNvSpPr>
      </xdr:nvSpPr>
      <xdr:spPr>
        <a:xfrm>
          <a:off x="5524500" y="5143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19050</xdr:colOff>
      <xdr:row>29</xdr:row>
      <xdr:rowOff>9525</xdr:rowOff>
    </xdr:to>
    <xdr:sp>
      <xdr:nvSpPr>
        <xdr:cNvPr id="17" name="Straight Connector 30"/>
        <xdr:cNvSpPr>
          <a:spLocks/>
        </xdr:cNvSpPr>
      </xdr:nvSpPr>
      <xdr:spPr>
        <a:xfrm>
          <a:off x="4076700" y="5524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19050</xdr:colOff>
      <xdr:row>30</xdr:row>
      <xdr:rowOff>9525</xdr:rowOff>
    </xdr:to>
    <xdr:sp>
      <xdr:nvSpPr>
        <xdr:cNvPr id="18" name="Straight Connector 31"/>
        <xdr:cNvSpPr>
          <a:spLocks/>
        </xdr:cNvSpPr>
      </xdr:nvSpPr>
      <xdr:spPr>
        <a:xfrm>
          <a:off x="4076700" y="5715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19050</xdr:colOff>
      <xdr:row>31</xdr:row>
      <xdr:rowOff>9525</xdr:rowOff>
    </xdr:to>
    <xdr:sp>
      <xdr:nvSpPr>
        <xdr:cNvPr id="19" name="Straight Connector 32"/>
        <xdr:cNvSpPr>
          <a:spLocks/>
        </xdr:cNvSpPr>
      </xdr:nvSpPr>
      <xdr:spPr>
        <a:xfrm>
          <a:off x="4076700" y="5905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19050</xdr:colOff>
      <xdr:row>32</xdr:row>
      <xdr:rowOff>9525</xdr:rowOff>
    </xdr:to>
    <xdr:sp>
      <xdr:nvSpPr>
        <xdr:cNvPr id="20" name="Straight Connector 33"/>
        <xdr:cNvSpPr>
          <a:spLocks/>
        </xdr:cNvSpPr>
      </xdr:nvSpPr>
      <xdr:spPr>
        <a:xfrm>
          <a:off x="4076700" y="6096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19050</xdr:colOff>
      <xdr:row>33</xdr:row>
      <xdr:rowOff>9525</xdr:rowOff>
    </xdr:to>
    <xdr:sp>
      <xdr:nvSpPr>
        <xdr:cNvPr id="21" name="Straight Connector 34"/>
        <xdr:cNvSpPr>
          <a:spLocks/>
        </xdr:cNvSpPr>
      </xdr:nvSpPr>
      <xdr:spPr>
        <a:xfrm>
          <a:off x="4076700" y="6286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95250</xdr:colOff>
      <xdr:row>34</xdr:row>
      <xdr:rowOff>9525</xdr:rowOff>
    </xdr:to>
    <xdr:sp>
      <xdr:nvSpPr>
        <xdr:cNvPr id="22" name="Straight Connector 35"/>
        <xdr:cNvSpPr>
          <a:spLocks/>
        </xdr:cNvSpPr>
      </xdr:nvSpPr>
      <xdr:spPr>
        <a:xfrm>
          <a:off x="5524500" y="64770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19050</xdr:colOff>
      <xdr:row>36</xdr:row>
      <xdr:rowOff>9525</xdr:rowOff>
    </xdr:to>
    <xdr:sp>
      <xdr:nvSpPr>
        <xdr:cNvPr id="23" name="Straight Connector 36"/>
        <xdr:cNvSpPr>
          <a:spLocks/>
        </xdr:cNvSpPr>
      </xdr:nvSpPr>
      <xdr:spPr>
        <a:xfrm>
          <a:off x="4076700" y="6858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19050</xdr:colOff>
      <xdr:row>37</xdr:row>
      <xdr:rowOff>9525</xdr:rowOff>
    </xdr:to>
    <xdr:sp>
      <xdr:nvSpPr>
        <xdr:cNvPr id="24" name="Straight Connector 37"/>
        <xdr:cNvSpPr>
          <a:spLocks/>
        </xdr:cNvSpPr>
      </xdr:nvSpPr>
      <xdr:spPr>
        <a:xfrm>
          <a:off x="4076700" y="7048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19050</xdr:colOff>
      <xdr:row>38</xdr:row>
      <xdr:rowOff>9525</xdr:rowOff>
    </xdr:to>
    <xdr:sp>
      <xdr:nvSpPr>
        <xdr:cNvPr id="25" name="Straight Connector 38"/>
        <xdr:cNvSpPr>
          <a:spLocks/>
        </xdr:cNvSpPr>
      </xdr:nvSpPr>
      <xdr:spPr>
        <a:xfrm>
          <a:off x="4076700" y="7239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95250</xdr:colOff>
      <xdr:row>39</xdr:row>
      <xdr:rowOff>9525</xdr:rowOff>
    </xdr:to>
    <xdr:sp>
      <xdr:nvSpPr>
        <xdr:cNvPr id="26" name="Straight Connector 39"/>
        <xdr:cNvSpPr>
          <a:spLocks/>
        </xdr:cNvSpPr>
      </xdr:nvSpPr>
      <xdr:spPr>
        <a:xfrm>
          <a:off x="5524500" y="7429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95250</xdr:colOff>
      <xdr:row>40</xdr:row>
      <xdr:rowOff>9525</xdr:rowOff>
    </xdr:to>
    <xdr:sp>
      <xdr:nvSpPr>
        <xdr:cNvPr id="27" name="Straight Connector 40"/>
        <xdr:cNvSpPr>
          <a:spLocks/>
        </xdr:cNvSpPr>
      </xdr:nvSpPr>
      <xdr:spPr>
        <a:xfrm>
          <a:off x="5524500" y="76200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95250</xdr:colOff>
      <xdr:row>42</xdr:row>
      <xdr:rowOff>9525</xdr:rowOff>
    </xdr:to>
    <xdr:sp>
      <xdr:nvSpPr>
        <xdr:cNvPr id="28" name="Straight Connector 41"/>
        <xdr:cNvSpPr>
          <a:spLocks/>
        </xdr:cNvSpPr>
      </xdr:nvSpPr>
      <xdr:spPr>
        <a:xfrm>
          <a:off x="5524500" y="80010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19050</xdr:colOff>
      <xdr:row>44</xdr:row>
      <xdr:rowOff>9525</xdr:rowOff>
    </xdr:to>
    <xdr:sp>
      <xdr:nvSpPr>
        <xdr:cNvPr id="29" name="Straight Connector 42"/>
        <xdr:cNvSpPr>
          <a:spLocks/>
        </xdr:cNvSpPr>
      </xdr:nvSpPr>
      <xdr:spPr>
        <a:xfrm>
          <a:off x="4076700" y="8382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19050</xdr:colOff>
      <xdr:row>45</xdr:row>
      <xdr:rowOff>9525</xdr:rowOff>
    </xdr:to>
    <xdr:sp>
      <xdr:nvSpPr>
        <xdr:cNvPr id="30" name="Straight Connector 43"/>
        <xdr:cNvSpPr>
          <a:spLocks/>
        </xdr:cNvSpPr>
      </xdr:nvSpPr>
      <xdr:spPr>
        <a:xfrm>
          <a:off x="4076700" y="8572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7</xdr:col>
      <xdr:colOff>19050</xdr:colOff>
      <xdr:row>46</xdr:row>
      <xdr:rowOff>9525</xdr:rowOff>
    </xdr:to>
    <xdr:sp>
      <xdr:nvSpPr>
        <xdr:cNvPr id="31" name="Straight Connector 44"/>
        <xdr:cNvSpPr>
          <a:spLocks/>
        </xdr:cNvSpPr>
      </xdr:nvSpPr>
      <xdr:spPr>
        <a:xfrm>
          <a:off x="4076700" y="8763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95250</xdr:colOff>
      <xdr:row>47</xdr:row>
      <xdr:rowOff>9525</xdr:rowOff>
    </xdr:to>
    <xdr:sp>
      <xdr:nvSpPr>
        <xdr:cNvPr id="32" name="Straight Connector 45"/>
        <xdr:cNvSpPr>
          <a:spLocks/>
        </xdr:cNvSpPr>
      </xdr:nvSpPr>
      <xdr:spPr>
        <a:xfrm>
          <a:off x="5524500" y="8953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19050</xdr:colOff>
      <xdr:row>52</xdr:row>
      <xdr:rowOff>9525</xdr:rowOff>
    </xdr:to>
    <xdr:sp>
      <xdr:nvSpPr>
        <xdr:cNvPr id="33" name="Straight Connector 47"/>
        <xdr:cNvSpPr>
          <a:spLocks/>
        </xdr:cNvSpPr>
      </xdr:nvSpPr>
      <xdr:spPr>
        <a:xfrm>
          <a:off x="4076700" y="99060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95250</xdr:colOff>
      <xdr:row>53</xdr:row>
      <xdr:rowOff>9525</xdr:rowOff>
    </xdr:to>
    <xdr:sp>
      <xdr:nvSpPr>
        <xdr:cNvPr id="34" name="Straight Connector 48"/>
        <xdr:cNvSpPr>
          <a:spLocks/>
        </xdr:cNvSpPr>
      </xdr:nvSpPr>
      <xdr:spPr>
        <a:xfrm>
          <a:off x="5524500" y="10096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9</xdr:col>
      <xdr:colOff>95250</xdr:colOff>
      <xdr:row>54</xdr:row>
      <xdr:rowOff>9525</xdr:rowOff>
    </xdr:to>
    <xdr:sp>
      <xdr:nvSpPr>
        <xdr:cNvPr id="35" name="Straight Connector 49"/>
        <xdr:cNvSpPr>
          <a:spLocks/>
        </xdr:cNvSpPr>
      </xdr:nvSpPr>
      <xdr:spPr>
        <a:xfrm>
          <a:off x="5524500" y="102870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38100</xdr:rowOff>
    </xdr:from>
    <xdr:to>
      <xdr:col>9</xdr:col>
      <xdr:colOff>95250</xdr:colOff>
      <xdr:row>54</xdr:row>
      <xdr:rowOff>47625</xdr:rowOff>
    </xdr:to>
    <xdr:sp>
      <xdr:nvSpPr>
        <xdr:cNvPr id="36" name="Straight Connector 50"/>
        <xdr:cNvSpPr>
          <a:spLocks/>
        </xdr:cNvSpPr>
      </xdr:nvSpPr>
      <xdr:spPr>
        <a:xfrm>
          <a:off x="5524500" y="103251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7</xdr:col>
      <xdr:colOff>19050</xdr:colOff>
      <xdr:row>49</xdr:row>
      <xdr:rowOff>9525</xdr:rowOff>
    </xdr:to>
    <xdr:sp>
      <xdr:nvSpPr>
        <xdr:cNvPr id="37" name="Straight Connector 52"/>
        <xdr:cNvSpPr>
          <a:spLocks/>
        </xdr:cNvSpPr>
      </xdr:nvSpPr>
      <xdr:spPr>
        <a:xfrm>
          <a:off x="4076700" y="9334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19050</xdr:colOff>
      <xdr:row>51</xdr:row>
      <xdr:rowOff>9525</xdr:rowOff>
    </xdr:to>
    <xdr:sp>
      <xdr:nvSpPr>
        <xdr:cNvPr id="38" name="Straight Connector 53"/>
        <xdr:cNvSpPr>
          <a:spLocks/>
        </xdr:cNvSpPr>
      </xdr:nvSpPr>
      <xdr:spPr>
        <a:xfrm>
          <a:off x="4076700" y="9715500"/>
          <a:ext cx="1095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28575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819525" y="571500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19050</xdr:colOff>
      <xdr:row>4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76200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9525</xdr:colOff>
      <xdr:row>5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3819525" y="952500"/>
          <a:ext cx="11811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28575</xdr:colOff>
      <xdr:row>6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3819525" y="1143000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28575</xdr:colOff>
      <xdr:row>8</xdr:row>
      <xdr:rowOff>9525</xdr:rowOff>
    </xdr:to>
    <xdr:sp>
      <xdr:nvSpPr>
        <xdr:cNvPr id="5" name="Straight Connector 6"/>
        <xdr:cNvSpPr>
          <a:spLocks/>
        </xdr:cNvSpPr>
      </xdr:nvSpPr>
      <xdr:spPr>
        <a:xfrm>
          <a:off x="3819525" y="152400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19050</xdr:colOff>
      <xdr:row>9</xdr:row>
      <xdr:rowOff>9525</xdr:rowOff>
    </xdr:to>
    <xdr:sp>
      <xdr:nvSpPr>
        <xdr:cNvPr id="6" name="Straight Connector 7"/>
        <xdr:cNvSpPr>
          <a:spLocks/>
        </xdr:cNvSpPr>
      </xdr:nvSpPr>
      <xdr:spPr>
        <a:xfrm>
          <a:off x="3819525" y="171450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38100</xdr:colOff>
      <xdr:row>10</xdr:row>
      <xdr:rowOff>0</xdr:rowOff>
    </xdr:to>
    <xdr:sp>
      <xdr:nvSpPr>
        <xdr:cNvPr id="7" name="Straight Connector 8"/>
        <xdr:cNvSpPr>
          <a:spLocks/>
        </xdr:cNvSpPr>
      </xdr:nvSpPr>
      <xdr:spPr>
        <a:xfrm>
          <a:off x="3819525" y="19050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9525</xdr:rowOff>
    </xdr:to>
    <xdr:sp>
      <xdr:nvSpPr>
        <xdr:cNvPr id="8" name="Straight Connector 9"/>
        <xdr:cNvSpPr>
          <a:spLocks/>
        </xdr:cNvSpPr>
      </xdr:nvSpPr>
      <xdr:spPr>
        <a:xfrm>
          <a:off x="3819525" y="2095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Straight Connector 10"/>
        <xdr:cNvSpPr>
          <a:spLocks/>
        </xdr:cNvSpPr>
      </xdr:nvSpPr>
      <xdr:spPr>
        <a:xfrm>
          <a:off x="3819525" y="228600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10" name="Straight Connector 22"/>
        <xdr:cNvSpPr>
          <a:spLocks/>
        </xdr:cNvSpPr>
      </xdr:nvSpPr>
      <xdr:spPr>
        <a:xfrm>
          <a:off x="5619750" y="24765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28575</xdr:colOff>
      <xdr:row>16</xdr:row>
      <xdr:rowOff>9525</xdr:rowOff>
    </xdr:to>
    <xdr:sp>
      <xdr:nvSpPr>
        <xdr:cNvPr id="11" name="Straight Connector 24"/>
        <xdr:cNvSpPr>
          <a:spLocks/>
        </xdr:cNvSpPr>
      </xdr:nvSpPr>
      <xdr:spPr>
        <a:xfrm>
          <a:off x="3819525" y="304800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19050</xdr:colOff>
      <xdr:row>17</xdr:row>
      <xdr:rowOff>9525</xdr:rowOff>
    </xdr:to>
    <xdr:sp>
      <xdr:nvSpPr>
        <xdr:cNvPr id="12" name="Straight Connector 25"/>
        <xdr:cNvSpPr>
          <a:spLocks/>
        </xdr:cNvSpPr>
      </xdr:nvSpPr>
      <xdr:spPr>
        <a:xfrm>
          <a:off x="3819525" y="323850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47625</xdr:colOff>
      <xdr:row>18</xdr:row>
      <xdr:rowOff>0</xdr:rowOff>
    </xdr:to>
    <xdr:sp>
      <xdr:nvSpPr>
        <xdr:cNvPr id="13" name="Straight Connector 26"/>
        <xdr:cNvSpPr>
          <a:spLocks/>
        </xdr:cNvSpPr>
      </xdr:nvSpPr>
      <xdr:spPr>
        <a:xfrm>
          <a:off x="3819525" y="34290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9525</xdr:rowOff>
    </xdr:to>
    <xdr:sp>
      <xdr:nvSpPr>
        <xdr:cNvPr id="14" name="Straight Connector 27"/>
        <xdr:cNvSpPr>
          <a:spLocks/>
        </xdr:cNvSpPr>
      </xdr:nvSpPr>
      <xdr:spPr>
        <a:xfrm>
          <a:off x="3819525" y="3619500"/>
          <a:ext cx="1171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180975</xdr:rowOff>
    </xdr:from>
    <xdr:to>
      <xdr:col>7</xdr:col>
      <xdr:colOff>9525</xdr:colOff>
      <xdr:row>20</xdr:row>
      <xdr:rowOff>0</xdr:rowOff>
    </xdr:to>
    <xdr:sp>
      <xdr:nvSpPr>
        <xdr:cNvPr id="15" name="Straight Connector 28"/>
        <xdr:cNvSpPr>
          <a:spLocks/>
        </xdr:cNvSpPr>
      </xdr:nvSpPr>
      <xdr:spPr>
        <a:xfrm flipV="1">
          <a:off x="3819525" y="3800475"/>
          <a:ext cx="1181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9525</xdr:rowOff>
    </xdr:to>
    <xdr:sp>
      <xdr:nvSpPr>
        <xdr:cNvPr id="16" name="Straight Connector 34"/>
        <xdr:cNvSpPr>
          <a:spLocks/>
        </xdr:cNvSpPr>
      </xdr:nvSpPr>
      <xdr:spPr>
        <a:xfrm>
          <a:off x="5619750" y="400050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19050</xdr:colOff>
      <xdr:row>24</xdr:row>
      <xdr:rowOff>9525</xdr:rowOff>
    </xdr:to>
    <xdr:sp>
      <xdr:nvSpPr>
        <xdr:cNvPr id="17" name="Straight Connector 36"/>
        <xdr:cNvSpPr>
          <a:spLocks/>
        </xdr:cNvSpPr>
      </xdr:nvSpPr>
      <xdr:spPr>
        <a:xfrm>
          <a:off x="3819525" y="457200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18" name="Straight Connector 37"/>
        <xdr:cNvSpPr>
          <a:spLocks/>
        </xdr:cNvSpPr>
      </xdr:nvSpPr>
      <xdr:spPr>
        <a:xfrm>
          <a:off x="3819525" y="47625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38100</xdr:colOff>
      <xdr:row>26</xdr:row>
      <xdr:rowOff>0</xdr:rowOff>
    </xdr:to>
    <xdr:sp>
      <xdr:nvSpPr>
        <xdr:cNvPr id="19" name="Straight Connector 38"/>
        <xdr:cNvSpPr>
          <a:spLocks/>
        </xdr:cNvSpPr>
      </xdr:nvSpPr>
      <xdr:spPr>
        <a:xfrm>
          <a:off x="3819525" y="49530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38100</xdr:colOff>
      <xdr:row>27</xdr:row>
      <xdr:rowOff>9525</xdr:rowOff>
    </xdr:to>
    <xdr:sp>
      <xdr:nvSpPr>
        <xdr:cNvPr id="20" name="Straight Connector 39"/>
        <xdr:cNvSpPr>
          <a:spLocks/>
        </xdr:cNvSpPr>
      </xdr:nvSpPr>
      <xdr:spPr>
        <a:xfrm>
          <a:off x="3819525" y="5143500"/>
          <a:ext cx="1209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57150</xdr:colOff>
      <xdr:row>28</xdr:row>
      <xdr:rowOff>0</xdr:rowOff>
    </xdr:to>
    <xdr:sp>
      <xdr:nvSpPr>
        <xdr:cNvPr id="21" name="Straight Connector 45"/>
        <xdr:cNvSpPr>
          <a:spLocks/>
        </xdr:cNvSpPr>
      </xdr:nvSpPr>
      <xdr:spPr>
        <a:xfrm>
          <a:off x="5619750" y="533400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9</xdr:col>
      <xdr:colOff>38100</xdr:colOff>
      <xdr:row>30</xdr:row>
      <xdr:rowOff>9525</xdr:rowOff>
    </xdr:to>
    <xdr:sp>
      <xdr:nvSpPr>
        <xdr:cNvPr id="22" name="Straight Connector 46"/>
        <xdr:cNvSpPr>
          <a:spLocks/>
        </xdr:cNvSpPr>
      </xdr:nvSpPr>
      <xdr:spPr>
        <a:xfrm>
          <a:off x="5619750" y="57150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19050</xdr:colOff>
      <xdr:row>33</xdr:row>
      <xdr:rowOff>0</xdr:rowOff>
    </xdr:to>
    <xdr:sp>
      <xdr:nvSpPr>
        <xdr:cNvPr id="23" name="Straight Connector 48"/>
        <xdr:cNvSpPr>
          <a:spLocks/>
        </xdr:cNvSpPr>
      </xdr:nvSpPr>
      <xdr:spPr>
        <a:xfrm>
          <a:off x="3819525" y="62865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19050</xdr:colOff>
      <xdr:row>34</xdr:row>
      <xdr:rowOff>0</xdr:rowOff>
    </xdr:to>
    <xdr:sp>
      <xdr:nvSpPr>
        <xdr:cNvPr id="24" name="Straight Connector 49"/>
        <xdr:cNvSpPr>
          <a:spLocks/>
        </xdr:cNvSpPr>
      </xdr:nvSpPr>
      <xdr:spPr>
        <a:xfrm>
          <a:off x="3819525" y="64770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28575</xdr:colOff>
      <xdr:row>35</xdr:row>
      <xdr:rowOff>9525</xdr:rowOff>
    </xdr:to>
    <xdr:sp>
      <xdr:nvSpPr>
        <xdr:cNvPr id="25" name="Straight Connector 50"/>
        <xdr:cNvSpPr>
          <a:spLocks/>
        </xdr:cNvSpPr>
      </xdr:nvSpPr>
      <xdr:spPr>
        <a:xfrm>
          <a:off x="3819525" y="666750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38100</xdr:colOff>
      <xdr:row>36</xdr:row>
      <xdr:rowOff>9525</xdr:rowOff>
    </xdr:to>
    <xdr:sp>
      <xdr:nvSpPr>
        <xdr:cNvPr id="26" name="Straight Connector 51"/>
        <xdr:cNvSpPr>
          <a:spLocks/>
        </xdr:cNvSpPr>
      </xdr:nvSpPr>
      <xdr:spPr>
        <a:xfrm>
          <a:off x="3819525" y="6858000"/>
          <a:ext cx="1209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180975</xdr:rowOff>
    </xdr:from>
    <xdr:to>
      <xdr:col>7</xdr:col>
      <xdr:colOff>38100</xdr:colOff>
      <xdr:row>37</xdr:row>
      <xdr:rowOff>0</xdr:rowOff>
    </xdr:to>
    <xdr:sp>
      <xdr:nvSpPr>
        <xdr:cNvPr id="27" name="Straight Connector 52"/>
        <xdr:cNvSpPr>
          <a:spLocks/>
        </xdr:cNvSpPr>
      </xdr:nvSpPr>
      <xdr:spPr>
        <a:xfrm flipV="1">
          <a:off x="3819525" y="7038975"/>
          <a:ext cx="1209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9</xdr:col>
      <xdr:colOff>38100</xdr:colOff>
      <xdr:row>38</xdr:row>
      <xdr:rowOff>9525</xdr:rowOff>
    </xdr:to>
    <xdr:sp>
      <xdr:nvSpPr>
        <xdr:cNvPr id="28" name="Straight Connector 59"/>
        <xdr:cNvSpPr>
          <a:spLocks/>
        </xdr:cNvSpPr>
      </xdr:nvSpPr>
      <xdr:spPr>
        <a:xfrm>
          <a:off x="5619750" y="72390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38100</xdr:colOff>
      <xdr:row>40</xdr:row>
      <xdr:rowOff>9525</xdr:rowOff>
    </xdr:to>
    <xdr:sp>
      <xdr:nvSpPr>
        <xdr:cNvPr id="29" name="Straight Connector 60"/>
        <xdr:cNvSpPr>
          <a:spLocks/>
        </xdr:cNvSpPr>
      </xdr:nvSpPr>
      <xdr:spPr>
        <a:xfrm>
          <a:off x="5619750" y="76200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66675</xdr:colOff>
      <xdr:row>42</xdr:row>
      <xdr:rowOff>9525</xdr:rowOff>
    </xdr:to>
    <xdr:sp>
      <xdr:nvSpPr>
        <xdr:cNvPr id="30" name="Straight Connector 61"/>
        <xdr:cNvSpPr>
          <a:spLocks/>
        </xdr:cNvSpPr>
      </xdr:nvSpPr>
      <xdr:spPr>
        <a:xfrm>
          <a:off x="3819525" y="80010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66675</xdr:colOff>
      <xdr:row>45</xdr:row>
      <xdr:rowOff>9525</xdr:rowOff>
    </xdr:to>
    <xdr:sp>
      <xdr:nvSpPr>
        <xdr:cNvPr id="31" name="Straight Connector 62"/>
        <xdr:cNvSpPr>
          <a:spLocks/>
        </xdr:cNvSpPr>
      </xdr:nvSpPr>
      <xdr:spPr>
        <a:xfrm>
          <a:off x="3819525" y="85725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38100</xdr:colOff>
      <xdr:row>42</xdr:row>
      <xdr:rowOff>9525</xdr:rowOff>
    </xdr:to>
    <xdr:sp>
      <xdr:nvSpPr>
        <xdr:cNvPr id="32" name="Straight Connector 63"/>
        <xdr:cNvSpPr>
          <a:spLocks/>
        </xdr:cNvSpPr>
      </xdr:nvSpPr>
      <xdr:spPr>
        <a:xfrm>
          <a:off x="5619750" y="80010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38100</xdr:colOff>
      <xdr:row>45</xdr:row>
      <xdr:rowOff>9525</xdr:rowOff>
    </xdr:to>
    <xdr:sp>
      <xdr:nvSpPr>
        <xdr:cNvPr id="33" name="Straight Connector 64"/>
        <xdr:cNvSpPr>
          <a:spLocks/>
        </xdr:cNvSpPr>
      </xdr:nvSpPr>
      <xdr:spPr>
        <a:xfrm>
          <a:off x="5619750" y="857250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28575</xdr:colOff>
      <xdr:row>7</xdr:row>
      <xdr:rowOff>9525</xdr:rowOff>
    </xdr:to>
    <xdr:sp>
      <xdr:nvSpPr>
        <xdr:cNvPr id="34" name="Straight Connector 35"/>
        <xdr:cNvSpPr>
          <a:spLocks/>
        </xdr:cNvSpPr>
      </xdr:nvSpPr>
      <xdr:spPr>
        <a:xfrm>
          <a:off x="3819525" y="133350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190500</xdr:rowOff>
    </xdr:from>
    <xdr:to>
      <xdr:col>7</xdr:col>
      <xdr:colOff>28575</xdr:colOff>
      <xdr:row>3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3438525" y="7620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28575</xdr:colOff>
      <xdr:row>5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409950" y="990600"/>
          <a:ext cx="1343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409575</xdr:colOff>
      <xdr:row>6</xdr:row>
      <xdr:rowOff>9525</xdr:rowOff>
    </xdr:to>
    <xdr:sp>
      <xdr:nvSpPr>
        <xdr:cNvPr id="3" name="Straight Connector 8"/>
        <xdr:cNvSpPr>
          <a:spLocks/>
        </xdr:cNvSpPr>
      </xdr:nvSpPr>
      <xdr:spPr>
        <a:xfrm>
          <a:off x="4724400" y="1181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371475</xdr:colOff>
      <xdr:row>7</xdr:row>
      <xdr:rowOff>9525</xdr:rowOff>
    </xdr:to>
    <xdr:sp>
      <xdr:nvSpPr>
        <xdr:cNvPr id="4" name="Straight Connector 10"/>
        <xdr:cNvSpPr>
          <a:spLocks/>
        </xdr:cNvSpPr>
      </xdr:nvSpPr>
      <xdr:spPr>
        <a:xfrm>
          <a:off x="3409950" y="1371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371475</xdr:colOff>
      <xdr:row>8</xdr:row>
      <xdr:rowOff>9525</xdr:rowOff>
    </xdr:to>
    <xdr:sp>
      <xdr:nvSpPr>
        <xdr:cNvPr id="5" name="Straight Connector 11"/>
        <xdr:cNvSpPr>
          <a:spLocks/>
        </xdr:cNvSpPr>
      </xdr:nvSpPr>
      <xdr:spPr>
        <a:xfrm>
          <a:off x="3409950" y="1562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409575</xdr:colOff>
      <xdr:row>9</xdr:row>
      <xdr:rowOff>9525</xdr:rowOff>
    </xdr:to>
    <xdr:sp>
      <xdr:nvSpPr>
        <xdr:cNvPr id="6" name="Straight Connector 12"/>
        <xdr:cNvSpPr>
          <a:spLocks/>
        </xdr:cNvSpPr>
      </xdr:nvSpPr>
      <xdr:spPr>
        <a:xfrm>
          <a:off x="4724400" y="1752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409575</xdr:colOff>
      <xdr:row>10</xdr:row>
      <xdr:rowOff>9525</xdr:rowOff>
    </xdr:to>
    <xdr:sp>
      <xdr:nvSpPr>
        <xdr:cNvPr id="7" name="Straight Connector 13"/>
        <xdr:cNvSpPr>
          <a:spLocks/>
        </xdr:cNvSpPr>
      </xdr:nvSpPr>
      <xdr:spPr>
        <a:xfrm>
          <a:off x="4724400" y="1943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371475</xdr:colOff>
      <xdr:row>13</xdr:row>
      <xdr:rowOff>9525</xdr:rowOff>
    </xdr:to>
    <xdr:sp>
      <xdr:nvSpPr>
        <xdr:cNvPr id="8" name="Straight Connector 14"/>
        <xdr:cNvSpPr>
          <a:spLocks/>
        </xdr:cNvSpPr>
      </xdr:nvSpPr>
      <xdr:spPr>
        <a:xfrm>
          <a:off x="3409950" y="2514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371475</xdr:colOff>
      <xdr:row>14</xdr:row>
      <xdr:rowOff>9525</xdr:rowOff>
    </xdr:to>
    <xdr:sp>
      <xdr:nvSpPr>
        <xdr:cNvPr id="9" name="Straight Connector 15"/>
        <xdr:cNvSpPr>
          <a:spLocks/>
        </xdr:cNvSpPr>
      </xdr:nvSpPr>
      <xdr:spPr>
        <a:xfrm>
          <a:off x="3409950" y="2705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371475</xdr:colOff>
      <xdr:row>15</xdr:row>
      <xdr:rowOff>9525</xdr:rowOff>
    </xdr:to>
    <xdr:sp>
      <xdr:nvSpPr>
        <xdr:cNvPr id="10" name="Straight Connector 16"/>
        <xdr:cNvSpPr>
          <a:spLocks/>
        </xdr:cNvSpPr>
      </xdr:nvSpPr>
      <xdr:spPr>
        <a:xfrm>
          <a:off x="3409950" y="2895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409575</xdr:colOff>
      <xdr:row>16</xdr:row>
      <xdr:rowOff>9525</xdr:rowOff>
    </xdr:to>
    <xdr:sp>
      <xdr:nvSpPr>
        <xdr:cNvPr id="11" name="Straight Connector 17"/>
        <xdr:cNvSpPr>
          <a:spLocks/>
        </xdr:cNvSpPr>
      </xdr:nvSpPr>
      <xdr:spPr>
        <a:xfrm>
          <a:off x="4724400" y="3086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409575</xdr:colOff>
      <xdr:row>18</xdr:row>
      <xdr:rowOff>9525</xdr:rowOff>
    </xdr:to>
    <xdr:sp>
      <xdr:nvSpPr>
        <xdr:cNvPr id="12" name="Straight Connector 18"/>
        <xdr:cNvSpPr>
          <a:spLocks/>
        </xdr:cNvSpPr>
      </xdr:nvSpPr>
      <xdr:spPr>
        <a:xfrm>
          <a:off x="4724400" y="3467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371475</xdr:colOff>
      <xdr:row>21</xdr:row>
      <xdr:rowOff>9525</xdr:rowOff>
    </xdr:to>
    <xdr:sp>
      <xdr:nvSpPr>
        <xdr:cNvPr id="13" name="Straight Connector 19"/>
        <xdr:cNvSpPr>
          <a:spLocks/>
        </xdr:cNvSpPr>
      </xdr:nvSpPr>
      <xdr:spPr>
        <a:xfrm>
          <a:off x="3409950" y="4038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371475</xdr:colOff>
      <xdr:row>22</xdr:row>
      <xdr:rowOff>9525</xdr:rowOff>
    </xdr:to>
    <xdr:sp>
      <xdr:nvSpPr>
        <xdr:cNvPr id="14" name="Straight Connector 20"/>
        <xdr:cNvSpPr>
          <a:spLocks/>
        </xdr:cNvSpPr>
      </xdr:nvSpPr>
      <xdr:spPr>
        <a:xfrm>
          <a:off x="3409950" y="4229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371475</xdr:colOff>
      <xdr:row>23</xdr:row>
      <xdr:rowOff>9525</xdr:rowOff>
    </xdr:to>
    <xdr:sp>
      <xdr:nvSpPr>
        <xdr:cNvPr id="15" name="Straight Connector 21"/>
        <xdr:cNvSpPr>
          <a:spLocks/>
        </xdr:cNvSpPr>
      </xdr:nvSpPr>
      <xdr:spPr>
        <a:xfrm>
          <a:off x="3409950" y="4419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371475</xdr:colOff>
      <xdr:row>24</xdr:row>
      <xdr:rowOff>9525</xdr:rowOff>
    </xdr:to>
    <xdr:sp>
      <xdr:nvSpPr>
        <xdr:cNvPr id="16" name="Straight Connector 22"/>
        <xdr:cNvSpPr>
          <a:spLocks/>
        </xdr:cNvSpPr>
      </xdr:nvSpPr>
      <xdr:spPr>
        <a:xfrm>
          <a:off x="3409950" y="4610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371475</xdr:colOff>
      <xdr:row>25</xdr:row>
      <xdr:rowOff>9525</xdr:rowOff>
    </xdr:to>
    <xdr:sp>
      <xdr:nvSpPr>
        <xdr:cNvPr id="17" name="Straight Connector 23"/>
        <xdr:cNvSpPr>
          <a:spLocks/>
        </xdr:cNvSpPr>
      </xdr:nvSpPr>
      <xdr:spPr>
        <a:xfrm>
          <a:off x="3409950" y="4800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409575</xdr:colOff>
      <xdr:row>26</xdr:row>
      <xdr:rowOff>9525</xdr:rowOff>
    </xdr:to>
    <xdr:sp>
      <xdr:nvSpPr>
        <xdr:cNvPr id="18" name="Straight Connector 24"/>
        <xdr:cNvSpPr>
          <a:spLocks/>
        </xdr:cNvSpPr>
      </xdr:nvSpPr>
      <xdr:spPr>
        <a:xfrm>
          <a:off x="4724400" y="4991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409575</xdr:colOff>
      <xdr:row>28</xdr:row>
      <xdr:rowOff>9525</xdr:rowOff>
    </xdr:to>
    <xdr:sp>
      <xdr:nvSpPr>
        <xdr:cNvPr id="19" name="Straight Connector 25"/>
        <xdr:cNvSpPr>
          <a:spLocks/>
        </xdr:cNvSpPr>
      </xdr:nvSpPr>
      <xdr:spPr>
        <a:xfrm>
          <a:off x="4724400" y="5372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371475</xdr:colOff>
      <xdr:row>32</xdr:row>
      <xdr:rowOff>9525</xdr:rowOff>
    </xdr:to>
    <xdr:sp>
      <xdr:nvSpPr>
        <xdr:cNvPr id="20" name="Straight Connector 26"/>
        <xdr:cNvSpPr>
          <a:spLocks/>
        </xdr:cNvSpPr>
      </xdr:nvSpPr>
      <xdr:spPr>
        <a:xfrm>
          <a:off x="3409950" y="6134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6</xdr:col>
      <xdr:colOff>371475</xdr:colOff>
      <xdr:row>34</xdr:row>
      <xdr:rowOff>9525</xdr:rowOff>
    </xdr:to>
    <xdr:sp>
      <xdr:nvSpPr>
        <xdr:cNvPr id="21" name="Straight Connector 27"/>
        <xdr:cNvSpPr>
          <a:spLocks/>
        </xdr:cNvSpPr>
      </xdr:nvSpPr>
      <xdr:spPr>
        <a:xfrm>
          <a:off x="3409950" y="6515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371475</xdr:colOff>
      <xdr:row>36</xdr:row>
      <xdr:rowOff>9525</xdr:rowOff>
    </xdr:to>
    <xdr:sp>
      <xdr:nvSpPr>
        <xdr:cNvPr id="22" name="Straight Connector 28"/>
        <xdr:cNvSpPr>
          <a:spLocks/>
        </xdr:cNvSpPr>
      </xdr:nvSpPr>
      <xdr:spPr>
        <a:xfrm>
          <a:off x="3409950" y="6896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371475</xdr:colOff>
      <xdr:row>36</xdr:row>
      <xdr:rowOff>9525</xdr:rowOff>
    </xdr:to>
    <xdr:sp>
      <xdr:nvSpPr>
        <xdr:cNvPr id="23" name="Straight Connector 29"/>
        <xdr:cNvSpPr>
          <a:spLocks/>
        </xdr:cNvSpPr>
      </xdr:nvSpPr>
      <xdr:spPr>
        <a:xfrm>
          <a:off x="3409950" y="6896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371475</xdr:colOff>
      <xdr:row>37</xdr:row>
      <xdr:rowOff>9525</xdr:rowOff>
    </xdr:to>
    <xdr:sp>
      <xdr:nvSpPr>
        <xdr:cNvPr id="24" name="Straight Connector 30"/>
        <xdr:cNvSpPr>
          <a:spLocks/>
        </xdr:cNvSpPr>
      </xdr:nvSpPr>
      <xdr:spPr>
        <a:xfrm>
          <a:off x="3409950" y="7086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409575</xdr:colOff>
      <xdr:row>38</xdr:row>
      <xdr:rowOff>9525</xdr:rowOff>
    </xdr:to>
    <xdr:sp>
      <xdr:nvSpPr>
        <xdr:cNvPr id="25" name="Straight Connector 31"/>
        <xdr:cNvSpPr>
          <a:spLocks/>
        </xdr:cNvSpPr>
      </xdr:nvSpPr>
      <xdr:spPr>
        <a:xfrm>
          <a:off x="4724400" y="7277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409575</xdr:colOff>
      <xdr:row>42</xdr:row>
      <xdr:rowOff>9525</xdr:rowOff>
    </xdr:to>
    <xdr:sp>
      <xdr:nvSpPr>
        <xdr:cNvPr id="26" name="Straight Connector 32"/>
        <xdr:cNvSpPr>
          <a:spLocks/>
        </xdr:cNvSpPr>
      </xdr:nvSpPr>
      <xdr:spPr>
        <a:xfrm>
          <a:off x="4724400" y="8039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409575</xdr:colOff>
      <xdr:row>44</xdr:row>
      <xdr:rowOff>9525</xdr:rowOff>
    </xdr:to>
    <xdr:sp>
      <xdr:nvSpPr>
        <xdr:cNvPr id="27" name="Straight Connector 33"/>
        <xdr:cNvSpPr>
          <a:spLocks/>
        </xdr:cNvSpPr>
      </xdr:nvSpPr>
      <xdr:spPr>
        <a:xfrm>
          <a:off x="4724400" y="8420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409575</xdr:colOff>
      <xdr:row>46</xdr:row>
      <xdr:rowOff>9525</xdr:rowOff>
    </xdr:to>
    <xdr:sp>
      <xdr:nvSpPr>
        <xdr:cNvPr id="28" name="Straight Connector 34"/>
        <xdr:cNvSpPr>
          <a:spLocks/>
        </xdr:cNvSpPr>
      </xdr:nvSpPr>
      <xdr:spPr>
        <a:xfrm>
          <a:off x="4724400" y="8801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190500</xdr:rowOff>
    </xdr:from>
    <xdr:to>
      <xdr:col>8</xdr:col>
      <xdr:colOff>457200</xdr:colOff>
      <xdr:row>48</xdr:row>
      <xdr:rowOff>0</xdr:rowOff>
    </xdr:to>
    <xdr:sp>
      <xdr:nvSpPr>
        <xdr:cNvPr id="29" name="Straight Connector 35"/>
        <xdr:cNvSpPr>
          <a:spLocks/>
        </xdr:cNvSpPr>
      </xdr:nvSpPr>
      <xdr:spPr>
        <a:xfrm>
          <a:off x="4772025" y="918210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19050</xdr:colOff>
      <xdr:row>48</xdr:row>
      <xdr:rowOff>19050</xdr:rowOff>
    </xdr:from>
    <xdr:to>
      <xdr:col>8</xdr:col>
      <xdr:colOff>485775</xdr:colOff>
      <xdr:row>48</xdr:row>
      <xdr:rowOff>28575</xdr:rowOff>
    </xdr:to>
    <xdr:sp>
      <xdr:nvSpPr>
        <xdr:cNvPr id="30" name="Straight Connector 37"/>
        <xdr:cNvSpPr>
          <a:spLocks/>
        </xdr:cNvSpPr>
      </xdr:nvSpPr>
      <xdr:spPr>
        <a:xfrm flipV="1">
          <a:off x="4743450" y="9201150"/>
          <a:ext cx="1352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409575</xdr:colOff>
      <xdr:row>40</xdr:row>
      <xdr:rowOff>9525</xdr:rowOff>
    </xdr:to>
    <xdr:sp>
      <xdr:nvSpPr>
        <xdr:cNvPr id="31" name="Straight Connector 38"/>
        <xdr:cNvSpPr>
          <a:spLocks/>
        </xdr:cNvSpPr>
      </xdr:nvSpPr>
      <xdr:spPr>
        <a:xfrm>
          <a:off x="4724400" y="7658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028950" y="762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19050</xdr:colOff>
      <xdr:row>5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028950" y="952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19050</xdr:colOff>
      <xdr:row>6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3028950" y="1143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19050</xdr:colOff>
      <xdr:row>7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3028950" y="1333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19050</xdr:colOff>
      <xdr:row>8</xdr:row>
      <xdr:rowOff>9525</xdr:rowOff>
    </xdr:to>
    <xdr:sp>
      <xdr:nvSpPr>
        <xdr:cNvPr id="5" name="Straight Connector 7"/>
        <xdr:cNvSpPr>
          <a:spLocks/>
        </xdr:cNvSpPr>
      </xdr:nvSpPr>
      <xdr:spPr>
        <a:xfrm>
          <a:off x="3028950" y="1524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19050</xdr:colOff>
      <xdr:row>9</xdr:row>
      <xdr:rowOff>9525</xdr:rowOff>
    </xdr:to>
    <xdr:sp>
      <xdr:nvSpPr>
        <xdr:cNvPr id="6" name="Straight Connector 8"/>
        <xdr:cNvSpPr>
          <a:spLocks/>
        </xdr:cNvSpPr>
      </xdr:nvSpPr>
      <xdr:spPr>
        <a:xfrm>
          <a:off x="3028950" y="1714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133350</xdr:colOff>
      <xdr:row>10</xdr:row>
      <xdr:rowOff>9525</xdr:rowOff>
    </xdr:to>
    <xdr:sp>
      <xdr:nvSpPr>
        <xdr:cNvPr id="7" name="Straight Connector 9"/>
        <xdr:cNvSpPr>
          <a:spLocks/>
        </xdr:cNvSpPr>
      </xdr:nvSpPr>
      <xdr:spPr>
        <a:xfrm>
          <a:off x="4638675" y="1905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38100</xdr:rowOff>
    </xdr:from>
    <xdr:to>
      <xdr:col>8</xdr:col>
      <xdr:colOff>133350</xdr:colOff>
      <xdr:row>10</xdr:row>
      <xdr:rowOff>47625</xdr:rowOff>
    </xdr:to>
    <xdr:sp>
      <xdr:nvSpPr>
        <xdr:cNvPr id="8" name="Straight Connector 10"/>
        <xdr:cNvSpPr>
          <a:spLocks/>
        </xdr:cNvSpPr>
      </xdr:nvSpPr>
      <xdr:spPr>
        <a:xfrm>
          <a:off x="4619625" y="19431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19050</xdr:colOff>
      <xdr:row>13</xdr:row>
      <xdr:rowOff>9525</xdr:rowOff>
    </xdr:to>
    <xdr:sp>
      <xdr:nvSpPr>
        <xdr:cNvPr id="9" name="Straight Connector 12"/>
        <xdr:cNvSpPr>
          <a:spLocks/>
        </xdr:cNvSpPr>
      </xdr:nvSpPr>
      <xdr:spPr>
        <a:xfrm>
          <a:off x="3028950" y="2476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19050</xdr:colOff>
      <xdr:row>14</xdr:row>
      <xdr:rowOff>9525</xdr:rowOff>
    </xdr:to>
    <xdr:sp>
      <xdr:nvSpPr>
        <xdr:cNvPr id="10" name="Straight Connector 13"/>
        <xdr:cNvSpPr>
          <a:spLocks/>
        </xdr:cNvSpPr>
      </xdr:nvSpPr>
      <xdr:spPr>
        <a:xfrm>
          <a:off x="3028950" y="2667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19050</xdr:colOff>
      <xdr:row>15</xdr:row>
      <xdr:rowOff>9525</xdr:rowOff>
    </xdr:to>
    <xdr:sp>
      <xdr:nvSpPr>
        <xdr:cNvPr id="11" name="Straight Connector 14"/>
        <xdr:cNvSpPr>
          <a:spLocks/>
        </xdr:cNvSpPr>
      </xdr:nvSpPr>
      <xdr:spPr>
        <a:xfrm>
          <a:off x="3028950" y="2857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19050</xdr:colOff>
      <xdr:row>16</xdr:row>
      <xdr:rowOff>9525</xdr:rowOff>
    </xdr:to>
    <xdr:sp>
      <xdr:nvSpPr>
        <xdr:cNvPr id="12" name="Straight Connector 15"/>
        <xdr:cNvSpPr>
          <a:spLocks/>
        </xdr:cNvSpPr>
      </xdr:nvSpPr>
      <xdr:spPr>
        <a:xfrm>
          <a:off x="3028950" y="3048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19050</xdr:colOff>
      <xdr:row>17</xdr:row>
      <xdr:rowOff>9525</xdr:rowOff>
    </xdr:to>
    <xdr:sp>
      <xdr:nvSpPr>
        <xdr:cNvPr id="13" name="Straight Connector 16"/>
        <xdr:cNvSpPr>
          <a:spLocks/>
        </xdr:cNvSpPr>
      </xdr:nvSpPr>
      <xdr:spPr>
        <a:xfrm>
          <a:off x="3028950" y="3238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19050</xdr:colOff>
      <xdr:row>18</xdr:row>
      <xdr:rowOff>9525</xdr:rowOff>
    </xdr:to>
    <xdr:sp>
      <xdr:nvSpPr>
        <xdr:cNvPr id="14" name="Straight Connector 17"/>
        <xdr:cNvSpPr>
          <a:spLocks/>
        </xdr:cNvSpPr>
      </xdr:nvSpPr>
      <xdr:spPr>
        <a:xfrm>
          <a:off x="3028950" y="3429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19050</xdr:colOff>
      <xdr:row>19</xdr:row>
      <xdr:rowOff>9525</xdr:rowOff>
    </xdr:to>
    <xdr:sp>
      <xdr:nvSpPr>
        <xdr:cNvPr id="15" name="Straight Connector 18"/>
        <xdr:cNvSpPr>
          <a:spLocks/>
        </xdr:cNvSpPr>
      </xdr:nvSpPr>
      <xdr:spPr>
        <a:xfrm>
          <a:off x="3028950" y="3619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19050</xdr:colOff>
      <xdr:row>20</xdr:row>
      <xdr:rowOff>9525</xdr:rowOff>
    </xdr:to>
    <xdr:sp>
      <xdr:nvSpPr>
        <xdr:cNvPr id="16" name="Straight Connector 19"/>
        <xdr:cNvSpPr>
          <a:spLocks/>
        </xdr:cNvSpPr>
      </xdr:nvSpPr>
      <xdr:spPr>
        <a:xfrm>
          <a:off x="3028950" y="3810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19050</xdr:colOff>
      <xdr:row>21</xdr:row>
      <xdr:rowOff>9525</xdr:rowOff>
    </xdr:to>
    <xdr:sp>
      <xdr:nvSpPr>
        <xdr:cNvPr id="17" name="Straight Connector 20"/>
        <xdr:cNvSpPr>
          <a:spLocks/>
        </xdr:cNvSpPr>
      </xdr:nvSpPr>
      <xdr:spPr>
        <a:xfrm>
          <a:off x="3028950" y="4000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19050</xdr:colOff>
      <xdr:row>22</xdr:row>
      <xdr:rowOff>9525</xdr:rowOff>
    </xdr:to>
    <xdr:sp>
      <xdr:nvSpPr>
        <xdr:cNvPr id="18" name="Straight Connector 21"/>
        <xdr:cNvSpPr>
          <a:spLocks/>
        </xdr:cNvSpPr>
      </xdr:nvSpPr>
      <xdr:spPr>
        <a:xfrm>
          <a:off x="3028950" y="4191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19050</xdr:colOff>
      <xdr:row>23</xdr:row>
      <xdr:rowOff>9525</xdr:rowOff>
    </xdr:to>
    <xdr:sp>
      <xdr:nvSpPr>
        <xdr:cNvPr id="19" name="Straight Connector 22"/>
        <xdr:cNvSpPr>
          <a:spLocks/>
        </xdr:cNvSpPr>
      </xdr:nvSpPr>
      <xdr:spPr>
        <a:xfrm>
          <a:off x="3028950" y="4381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sp>
      <xdr:nvSpPr>
        <xdr:cNvPr id="20" name="Straight Connector 23"/>
        <xdr:cNvSpPr>
          <a:spLocks/>
        </xdr:cNvSpPr>
      </xdr:nvSpPr>
      <xdr:spPr>
        <a:xfrm>
          <a:off x="3028950" y="4572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19050</xdr:colOff>
      <xdr:row>25</xdr:row>
      <xdr:rowOff>9525</xdr:rowOff>
    </xdr:to>
    <xdr:sp>
      <xdr:nvSpPr>
        <xdr:cNvPr id="21" name="Straight Connector 24"/>
        <xdr:cNvSpPr>
          <a:spLocks/>
        </xdr:cNvSpPr>
      </xdr:nvSpPr>
      <xdr:spPr>
        <a:xfrm>
          <a:off x="3028950" y="4762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sp>
      <xdr:nvSpPr>
        <xdr:cNvPr id="22" name="Straight Connector 25"/>
        <xdr:cNvSpPr>
          <a:spLocks/>
        </xdr:cNvSpPr>
      </xdr:nvSpPr>
      <xdr:spPr>
        <a:xfrm>
          <a:off x="3028950" y="4953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133350</xdr:colOff>
      <xdr:row>27</xdr:row>
      <xdr:rowOff>9525</xdr:rowOff>
    </xdr:to>
    <xdr:sp>
      <xdr:nvSpPr>
        <xdr:cNvPr id="23" name="Straight Connector 26"/>
        <xdr:cNvSpPr>
          <a:spLocks/>
        </xdr:cNvSpPr>
      </xdr:nvSpPr>
      <xdr:spPr>
        <a:xfrm>
          <a:off x="4638675" y="5143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333375</xdr:colOff>
      <xdr:row>27</xdr:row>
      <xdr:rowOff>38100</xdr:rowOff>
    </xdr:from>
    <xdr:to>
      <xdr:col>8</xdr:col>
      <xdr:colOff>142875</xdr:colOff>
      <xdr:row>27</xdr:row>
      <xdr:rowOff>38100</xdr:rowOff>
    </xdr:to>
    <xdr:sp>
      <xdr:nvSpPr>
        <xdr:cNvPr id="24" name="Straight Connector 27"/>
        <xdr:cNvSpPr>
          <a:spLocks/>
        </xdr:cNvSpPr>
      </xdr:nvSpPr>
      <xdr:spPr>
        <a:xfrm>
          <a:off x="4619625" y="5181600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19050</xdr:colOff>
      <xdr:row>30</xdr:row>
      <xdr:rowOff>9525</xdr:rowOff>
    </xdr:to>
    <xdr:sp>
      <xdr:nvSpPr>
        <xdr:cNvPr id="25" name="Straight Connector 32"/>
        <xdr:cNvSpPr>
          <a:spLocks/>
        </xdr:cNvSpPr>
      </xdr:nvSpPr>
      <xdr:spPr>
        <a:xfrm>
          <a:off x="3028950" y="5715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19050</xdr:colOff>
      <xdr:row>31</xdr:row>
      <xdr:rowOff>9525</xdr:rowOff>
    </xdr:to>
    <xdr:sp>
      <xdr:nvSpPr>
        <xdr:cNvPr id="26" name="Straight Connector 33"/>
        <xdr:cNvSpPr>
          <a:spLocks/>
        </xdr:cNvSpPr>
      </xdr:nvSpPr>
      <xdr:spPr>
        <a:xfrm>
          <a:off x="3028950" y="5905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19050</xdr:colOff>
      <xdr:row>32</xdr:row>
      <xdr:rowOff>9525</xdr:rowOff>
    </xdr:to>
    <xdr:sp>
      <xdr:nvSpPr>
        <xdr:cNvPr id="27" name="Straight Connector 34"/>
        <xdr:cNvSpPr>
          <a:spLocks/>
        </xdr:cNvSpPr>
      </xdr:nvSpPr>
      <xdr:spPr>
        <a:xfrm>
          <a:off x="3028950" y="6096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19050</xdr:colOff>
      <xdr:row>33</xdr:row>
      <xdr:rowOff>9525</xdr:rowOff>
    </xdr:to>
    <xdr:sp>
      <xdr:nvSpPr>
        <xdr:cNvPr id="28" name="Straight Connector 35"/>
        <xdr:cNvSpPr>
          <a:spLocks/>
        </xdr:cNvSpPr>
      </xdr:nvSpPr>
      <xdr:spPr>
        <a:xfrm>
          <a:off x="3028950" y="6286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6</xdr:col>
      <xdr:colOff>19050</xdr:colOff>
      <xdr:row>34</xdr:row>
      <xdr:rowOff>9525</xdr:rowOff>
    </xdr:to>
    <xdr:sp>
      <xdr:nvSpPr>
        <xdr:cNvPr id="29" name="Straight Connector 36"/>
        <xdr:cNvSpPr>
          <a:spLocks/>
        </xdr:cNvSpPr>
      </xdr:nvSpPr>
      <xdr:spPr>
        <a:xfrm>
          <a:off x="3028950" y="6477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133350</xdr:colOff>
      <xdr:row>35</xdr:row>
      <xdr:rowOff>9525</xdr:rowOff>
    </xdr:to>
    <xdr:sp>
      <xdr:nvSpPr>
        <xdr:cNvPr id="30" name="Straight Connector 37"/>
        <xdr:cNvSpPr>
          <a:spLocks/>
        </xdr:cNvSpPr>
      </xdr:nvSpPr>
      <xdr:spPr>
        <a:xfrm>
          <a:off x="4638675" y="6667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47625</xdr:rowOff>
    </xdr:from>
    <xdr:to>
      <xdr:col>8</xdr:col>
      <xdr:colOff>152400</xdr:colOff>
      <xdr:row>35</xdr:row>
      <xdr:rowOff>57150</xdr:rowOff>
    </xdr:to>
    <xdr:sp>
      <xdr:nvSpPr>
        <xdr:cNvPr id="31" name="Straight Connector 38"/>
        <xdr:cNvSpPr>
          <a:spLocks/>
        </xdr:cNvSpPr>
      </xdr:nvSpPr>
      <xdr:spPr>
        <a:xfrm>
          <a:off x="4629150" y="6715125"/>
          <a:ext cx="13049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19050</xdr:colOff>
      <xdr:row>38</xdr:row>
      <xdr:rowOff>9525</xdr:rowOff>
    </xdr:to>
    <xdr:sp>
      <xdr:nvSpPr>
        <xdr:cNvPr id="32" name="Straight Connector 41"/>
        <xdr:cNvSpPr>
          <a:spLocks/>
        </xdr:cNvSpPr>
      </xdr:nvSpPr>
      <xdr:spPr>
        <a:xfrm>
          <a:off x="3028950" y="7239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19050</xdr:colOff>
      <xdr:row>39</xdr:row>
      <xdr:rowOff>9525</xdr:rowOff>
    </xdr:to>
    <xdr:sp>
      <xdr:nvSpPr>
        <xdr:cNvPr id="33" name="Straight Connector 42"/>
        <xdr:cNvSpPr>
          <a:spLocks/>
        </xdr:cNvSpPr>
      </xdr:nvSpPr>
      <xdr:spPr>
        <a:xfrm>
          <a:off x="3028950" y="7429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19050</xdr:colOff>
      <xdr:row>40</xdr:row>
      <xdr:rowOff>9525</xdr:rowOff>
    </xdr:to>
    <xdr:sp>
      <xdr:nvSpPr>
        <xdr:cNvPr id="34" name="Straight Connector 43"/>
        <xdr:cNvSpPr>
          <a:spLocks/>
        </xdr:cNvSpPr>
      </xdr:nvSpPr>
      <xdr:spPr>
        <a:xfrm>
          <a:off x="3028950" y="7620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19050</xdr:colOff>
      <xdr:row>41</xdr:row>
      <xdr:rowOff>9525</xdr:rowOff>
    </xdr:to>
    <xdr:sp>
      <xdr:nvSpPr>
        <xdr:cNvPr id="35" name="Straight Connector 44"/>
        <xdr:cNvSpPr>
          <a:spLocks/>
        </xdr:cNvSpPr>
      </xdr:nvSpPr>
      <xdr:spPr>
        <a:xfrm>
          <a:off x="3028950" y="7810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19050</xdr:colOff>
      <xdr:row>42</xdr:row>
      <xdr:rowOff>9525</xdr:rowOff>
    </xdr:to>
    <xdr:sp>
      <xdr:nvSpPr>
        <xdr:cNvPr id="36" name="Straight Connector 45"/>
        <xdr:cNvSpPr>
          <a:spLocks/>
        </xdr:cNvSpPr>
      </xdr:nvSpPr>
      <xdr:spPr>
        <a:xfrm>
          <a:off x="3028950" y="8001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19050</xdr:colOff>
      <xdr:row>43</xdr:row>
      <xdr:rowOff>9525</xdr:rowOff>
    </xdr:to>
    <xdr:sp>
      <xdr:nvSpPr>
        <xdr:cNvPr id="37" name="Straight Connector 46"/>
        <xdr:cNvSpPr>
          <a:spLocks/>
        </xdr:cNvSpPr>
      </xdr:nvSpPr>
      <xdr:spPr>
        <a:xfrm>
          <a:off x="3028950" y="8191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38100</xdr:colOff>
      <xdr:row>44</xdr:row>
      <xdr:rowOff>9525</xdr:rowOff>
    </xdr:to>
    <xdr:sp>
      <xdr:nvSpPr>
        <xdr:cNvPr id="38" name="Straight Connector 47"/>
        <xdr:cNvSpPr>
          <a:spLocks/>
        </xdr:cNvSpPr>
      </xdr:nvSpPr>
      <xdr:spPr>
        <a:xfrm>
          <a:off x="4638675" y="8382000"/>
          <a:ext cx="1181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342900</xdr:colOff>
      <xdr:row>44</xdr:row>
      <xdr:rowOff>38100</xdr:rowOff>
    </xdr:from>
    <xdr:to>
      <xdr:col>8</xdr:col>
      <xdr:colOff>38100</xdr:colOff>
      <xdr:row>44</xdr:row>
      <xdr:rowOff>38100</xdr:rowOff>
    </xdr:to>
    <xdr:sp>
      <xdr:nvSpPr>
        <xdr:cNvPr id="39" name="Straight Connector 48"/>
        <xdr:cNvSpPr>
          <a:spLocks/>
        </xdr:cNvSpPr>
      </xdr:nvSpPr>
      <xdr:spPr>
        <a:xfrm>
          <a:off x="4629150" y="84201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6</xdr:col>
      <xdr:colOff>19050</xdr:colOff>
      <xdr:row>47</xdr:row>
      <xdr:rowOff>9525</xdr:rowOff>
    </xdr:to>
    <xdr:sp>
      <xdr:nvSpPr>
        <xdr:cNvPr id="40" name="Straight Connector 61"/>
        <xdr:cNvSpPr>
          <a:spLocks/>
        </xdr:cNvSpPr>
      </xdr:nvSpPr>
      <xdr:spPr>
        <a:xfrm>
          <a:off x="3028950" y="8953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6</xdr:col>
      <xdr:colOff>19050</xdr:colOff>
      <xdr:row>48</xdr:row>
      <xdr:rowOff>9525</xdr:rowOff>
    </xdr:to>
    <xdr:sp>
      <xdr:nvSpPr>
        <xdr:cNvPr id="41" name="Straight Connector 62"/>
        <xdr:cNvSpPr>
          <a:spLocks/>
        </xdr:cNvSpPr>
      </xdr:nvSpPr>
      <xdr:spPr>
        <a:xfrm>
          <a:off x="3028950" y="9144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6</xdr:col>
      <xdr:colOff>19050</xdr:colOff>
      <xdr:row>49</xdr:row>
      <xdr:rowOff>9525</xdr:rowOff>
    </xdr:to>
    <xdr:sp>
      <xdr:nvSpPr>
        <xdr:cNvPr id="42" name="Straight Connector 63"/>
        <xdr:cNvSpPr>
          <a:spLocks/>
        </xdr:cNvSpPr>
      </xdr:nvSpPr>
      <xdr:spPr>
        <a:xfrm>
          <a:off x="3028950" y="9334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19050</xdr:colOff>
      <xdr:row>50</xdr:row>
      <xdr:rowOff>9525</xdr:rowOff>
    </xdr:to>
    <xdr:sp>
      <xdr:nvSpPr>
        <xdr:cNvPr id="43" name="Straight Connector 64"/>
        <xdr:cNvSpPr>
          <a:spLocks/>
        </xdr:cNvSpPr>
      </xdr:nvSpPr>
      <xdr:spPr>
        <a:xfrm>
          <a:off x="3028950" y="9525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19050</xdr:colOff>
      <xdr:row>51</xdr:row>
      <xdr:rowOff>9525</xdr:rowOff>
    </xdr:to>
    <xdr:sp>
      <xdr:nvSpPr>
        <xdr:cNvPr id="44" name="Straight Connector 65"/>
        <xdr:cNvSpPr>
          <a:spLocks/>
        </xdr:cNvSpPr>
      </xdr:nvSpPr>
      <xdr:spPr>
        <a:xfrm>
          <a:off x="3028950" y="9715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6</xdr:col>
      <xdr:colOff>19050</xdr:colOff>
      <xdr:row>52</xdr:row>
      <xdr:rowOff>9525</xdr:rowOff>
    </xdr:to>
    <xdr:sp>
      <xdr:nvSpPr>
        <xdr:cNvPr id="45" name="Straight Connector 66"/>
        <xdr:cNvSpPr>
          <a:spLocks/>
        </xdr:cNvSpPr>
      </xdr:nvSpPr>
      <xdr:spPr>
        <a:xfrm>
          <a:off x="3028950" y="9906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19050</xdr:colOff>
      <xdr:row>53</xdr:row>
      <xdr:rowOff>9525</xdr:rowOff>
    </xdr:to>
    <xdr:sp>
      <xdr:nvSpPr>
        <xdr:cNvPr id="46" name="Straight Connector 67"/>
        <xdr:cNvSpPr>
          <a:spLocks/>
        </xdr:cNvSpPr>
      </xdr:nvSpPr>
      <xdr:spPr>
        <a:xfrm>
          <a:off x="3028950" y="100965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19050</xdr:colOff>
      <xdr:row>54</xdr:row>
      <xdr:rowOff>9525</xdr:rowOff>
    </xdr:to>
    <xdr:sp>
      <xdr:nvSpPr>
        <xdr:cNvPr id="47" name="Straight Connector 68"/>
        <xdr:cNvSpPr>
          <a:spLocks/>
        </xdr:cNvSpPr>
      </xdr:nvSpPr>
      <xdr:spPr>
        <a:xfrm>
          <a:off x="3028950" y="10287000"/>
          <a:ext cx="1276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161925</xdr:colOff>
      <xdr:row>55</xdr:row>
      <xdr:rowOff>0</xdr:rowOff>
    </xdr:to>
    <xdr:sp>
      <xdr:nvSpPr>
        <xdr:cNvPr id="48" name="Straight Connector 69"/>
        <xdr:cNvSpPr>
          <a:spLocks/>
        </xdr:cNvSpPr>
      </xdr:nvSpPr>
      <xdr:spPr>
        <a:xfrm>
          <a:off x="4638675" y="10477500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323850</xdr:colOff>
      <xdr:row>55</xdr:row>
      <xdr:rowOff>38100</xdr:rowOff>
    </xdr:from>
    <xdr:to>
      <xdr:col>8</xdr:col>
      <xdr:colOff>180975</xdr:colOff>
      <xdr:row>55</xdr:row>
      <xdr:rowOff>38100</xdr:rowOff>
    </xdr:to>
    <xdr:sp>
      <xdr:nvSpPr>
        <xdr:cNvPr id="49" name="Straight Connector 70"/>
        <xdr:cNvSpPr>
          <a:spLocks/>
        </xdr:cNvSpPr>
      </xdr:nvSpPr>
      <xdr:spPr>
        <a:xfrm>
          <a:off x="4610100" y="1051560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9</xdr:col>
      <xdr:colOff>28575</xdr:colOff>
      <xdr:row>8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525" y="1524000"/>
          <a:ext cx="59245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0</xdr:rowOff>
    </xdr:from>
    <xdr:to>
      <xdr:col>9</xdr:col>
      <xdr:colOff>0</xdr:colOff>
      <xdr:row>20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66675" y="3810000"/>
          <a:ext cx="5838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895350" y="1714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171450</xdr:rowOff>
    </xdr:from>
    <xdr:to>
      <xdr:col>8</xdr:col>
      <xdr:colOff>676275</xdr:colOff>
      <xdr:row>9</xdr:row>
      <xdr:rowOff>171450</xdr:rowOff>
    </xdr:to>
    <xdr:sp>
      <xdr:nvSpPr>
        <xdr:cNvPr id="4" name="Straight Connector 8"/>
        <xdr:cNvSpPr>
          <a:spLocks/>
        </xdr:cNvSpPr>
      </xdr:nvSpPr>
      <xdr:spPr>
        <a:xfrm flipV="1">
          <a:off x="895350" y="1885950"/>
          <a:ext cx="500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9</xdr:col>
      <xdr:colOff>0</xdr:colOff>
      <xdr:row>11</xdr:row>
      <xdr:rowOff>9525</xdr:rowOff>
    </xdr:to>
    <xdr:sp>
      <xdr:nvSpPr>
        <xdr:cNvPr id="5" name="Straight Connector 9"/>
        <xdr:cNvSpPr>
          <a:spLocks/>
        </xdr:cNvSpPr>
      </xdr:nvSpPr>
      <xdr:spPr>
        <a:xfrm flipV="1">
          <a:off x="904875" y="2105025"/>
          <a:ext cx="500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895350" y="22860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" name="Straight Connector 16"/>
        <xdr:cNvSpPr>
          <a:spLocks/>
        </xdr:cNvSpPr>
      </xdr:nvSpPr>
      <xdr:spPr>
        <a:xfrm>
          <a:off x="895350" y="2476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" name="Straight Connector 18"/>
        <xdr:cNvSpPr>
          <a:spLocks/>
        </xdr:cNvSpPr>
      </xdr:nvSpPr>
      <xdr:spPr>
        <a:xfrm>
          <a:off x="895350" y="41910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9" name="Straight Connector 19"/>
        <xdr:cNvSpPr>
          <a:spLocks/>
        </xdr:cNvSpPr>
      </xdr:nvSpPr>
      <xdr:spPr>
        <a:xfrm>
          <a:off x="895350" y="4381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Straight Connector 20"/>
        <xdr:cNvSpPr>
          <a:spLocks/>
        </xdr:cNvSpPr>
      </xdr:nvSpPr>
      <xdr:spPr>
        <a:xfrm>
          <a:off x="895350" y="45720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1" name="Straight Connector 21"/>
        <xdr:cNvSpPr>
          <a:spLocks/>
        </xdr:cNvSpPr>
      </xdr:nvSpPr>
      <xdr:spPr>
        <a:xfrm>
          <a:off x="895350" y="4000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2" name="Straight Connector 22"/>
        <xdr:cNvSpPr>
          <a:spLocks/>
        </xdr:cNvSpPr>
      </xdr:nvSpPr>
      <xdr:spPr>
        <a:xfrm>
          <a:off x="895350" y="4762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3" name="Straight Connector 25"/>
        <xdr:cNvSpPr>
          <a:spLocks/>
        </xdr:cNvSpPr>
      </xdr:nvSpPr>
      <xdr:spPr>
        <a:xfrm>
          <a:off x="895350" y="6286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9</xdr:col>
      <xdr:colOff>28575</xdr:colOff>
      <xdr:row>34</xdr:row>
      <xdr:rowOff>0</xdr:rowOff>
    </xdr:to>
    <xdr:sp>
      <xdr:nvSpPr>
        <xdr:cNvPr id="14" name="Straight Connector 26"/>
        <xdr:cNvSpPr>
          <a:spLocks/>
        </xdr:cNvSpPr>
      </xdr:nvSpPr>
      <xdr:spPr>
        <a:xfrm>
          <a:off x="923925" y="64770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15" name="Straight Connector 27"/>
        <xdr:cNvSpPr>
          <a:spLocks/>
        </xdr:cNvSpPr>
      </xdr:nvSpPr>
      <xdr:spPr>
        <a:xfrm>
          <a:off x="904875" y="76200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Straight Connector 28"/>
        <xdr:cNvSpPr>
          <a:spLocks/>
        </xdr:cNvSpPr>
      </xdr:nvSpPr>
      <xdr:spPr>
        <a:xfrm>
          <a:off x="895350" y="7810500"/>
          <a:ext cx="501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9</xdr:col>
      <xdr:colOff>0</xdr:colOff>
      <xdr:row>25</xdr:row>
      <xdr:rowOff>9525</xdr:rowOff>
    </xdr:to>
    <xdr:sp>
      <xdr:nvSpPr>
        <xdr:cNvPr id="17" name="Straight Connector 29"/>
        <xdr:cNvSpPr>
          <a:spLocks/>
        </xdr:cNvSpPr>
      </xdr:nvSpPr>
      <xdr:spPr>
        <a:xfrm flipV="1">
          <a:off x="66675" y="4762500"/>
          <a:ext cx="5838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0</xdr:rowOff>
    </xdr:from>
    <xdr:to>
      <xdr:col>9</xdr:col>
      <xdr:colOff>0</xdr:colOff>
      <xdr:row>41</xdr:row>
      <xdr:rowOff>9525</xdr:rowOff>
    </xdr:to>
    <xdr:sp>
      <xdr:nvSpPr>
        <xdr:cNvPr id="18" name="Straight Connector 30"/>
        <xdr:cNvSpPr>
          <a:spLocks/>
        </xdr:cNvSpPr>
      </xdr:nvSpPr>
      <xdr:spPr>
        <a:xfrm flipV="1">
          <a:off x="66675" y="7810500"/>
          <a:ext cx="5838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228600" y="1323975"/>
          <a:ext cx="5781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2</xdr:col>
      <xdr:colOff>1114425</xdr:colOff>
      <xdr:row>33</xdr:row>
      <xdr:rowOff>180975</xdr:rowOff>
    </xdr:from>
    <xdr:to>
      <xdr:col>6</xdr:col>
      <xdr:colOff>0</xdr:colOff>
      <xdr:row>34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305175" y="6838950"/>
          <a:ext cx="2705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6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5" max="5" width="5.25390625" style="0" customWidth="1"/>
    <col min="6" max="6" width="12.25390625" style="0" customWidth="1"/>
    <col min="7" max="7" width="14.125" style="0" customWidth="1"/>
    <col min="8" max="8" width="4.875" style="0" customWidth="1"/>
    <col min="9" max="9" width="14.125" style="0" customWidth="1"/>
    <col min="10" max="10" width="9.00390625" style="0" customWidth="1"/>
    <col min="11" max="11" width="9.50390625" style="0" bestFit="1" customWidth="1"/>
  </cols>
  <sheetData>
    <row r="1" spans="3:8" ht="15">
      <c r="C1" s="1" t="s">
        <v>50</v>
      </c>
      <c r="D1" s="26"/>
      <c r="E1" s="26"/>
      <c r="F1" s="26"/>
      <c r="G1" s="26"/>
      <c r="H1" s="26"/>
    </row>
    <row r="2" spans="3:8" ht="15">
      <c r="C2" t="s">
        <v>0</v>
      </c>
      <c r="D2" s="26"/>
      <c r="E2" s="26"/>
      <c r="F2" s="26"/>
      <c r="G2" s="26"/>
      <c r="H2" s="26"/>
    </row>
    <row r="4" spans="1:11" ht="1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4"/>
    </row>
    <row r="5" spans="1:11" ht="1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4"/>
    </row>
    <row r="7" ht="15">
      <c r="A7" s="2" t="s">
        <v>3</v>
      </c>
    </row>
    <row r="8" spans="1:11" ht="15">
      <c r="A8" s="9"/>
      <c r="B8" s="26" t="s">
        <v>4</v>
      </c>
      <c r="C8" s="9"/>
      <c r="D8" s="9"/>
      <c r="E8" s="9"/>
      <c r="F8" s="9"/>
      <c r="G8" s="9"/>
      <c r="H8" s="9"/>
      <c r="I8" s="36" t="s">
        <v>48</v>
      </c>
      <c r="J8" s="5"/>
      <c r="K8" s="6"/>
    </row>
    <row r="9" spans="1:10" ht="15">
      <c r="A9" s="9"/>
      <c r="B9" s="9"/>
      <c r="C9" s="9"/>
      <c r="D9" s="9"/>
      <c r="E9" s="9"/>
      <c r="F9" s="9"/>
      <c r="G9" s="26" t="s">
        <v>49</v>
      </c>
      <c r="H9" s="9"/>
      <c r="I9" s="9"/>
      <c r="J9" s="3"/>
    </row>
    <row r="10" spans="1:10" ht="15">
      <c r="A10" s="26" t="s">
        <v>10</v>
      </c>
      <c r="B10" s="9"/>
      <c r="C10" s="9"/>
      <c r="D10" s="9"/>
      <c r="E10" s="9"/>
      <c r="F10" s="9"/>
      <c r="G10" s="9"/>
      <c r="H10" s="9"/>
      <c r="I10" s="9"/>
      <c r="J10" s="3"/>
    </row>
    <row r="11" spans="1:10" ht="15">
      <c r="A11" s="9"/>
      <c r="B11" s="9" t="s">
        <v>5</v>
      </c>
      <c r="C11" s="9"/>
      <c r="D11" s="9"/>
      <c r="E11" s="9"/>
      <c r="F11" s="9">
        <v>1</v>
      </c>
      <c r="G11" s="20"/>
      <c r="H11" s="10"/>
      <c r="I11" s="7"/>
      <c r="J11" s="3"/>
    </row>
    <row r="12" spans="1:10" ht="15">
      <c r="A12" s="9"/>
      <c r="B12" s="9" t="s">
        <v>222</v>
      </c>
      <c r="C12" s="9"/>
      <c r="D12" s="9"/>
      <c r="E12" s="9"/>
      <c r="F12" s="9">
        <v>2</v>
      </c>
      <c r="G12" s="20"/>
      <c r="H12" s="10"/>
      <c r="I12" s="7"/>
      <c r="J12" s="3"/>
    </row>
    <row r="13" spans="1:10" ht="15">
      <c r="A13" s="9"/>
      <c r="B13" s="9" t="s">
        <v>6</v>
      </c>
      <c r="C13" s="9"/>
      <c r="D13" s="9"/>
      <c r="E13" s="9"/>
      <c r="F13" s="9">
        <v>3</v>
      </c>
      <c r="G13" s="20"/>
      <c r="H13" s="10"/>
      <c r="I13" s="7"/>
      <c r="J13" s="3"/>
    </row>
    <row r="14" spans="1:10" ht="15">
      <c r="A14" s="9"/>
      <c r="B14" s="9" t="s">
        <v>7</v>
      </c>
      <c r="C14" s="9"/>
      <c r="D14" s="9"/>
      <c r="E14" s="9"/>
      <c r="F14" s="9">
        <v>4</v>
      </c>
      <c r="G14" s="20" t="s">
        <v>21</v>
      </c>
      <c r="H14" s="10"/>
      <c r="I14" s="7"/>
      <c r="J14" s="3"/>
    </row>
    <row r="15" spans="1:10" ht="15">
      <c r="A15" s="9"/>
      <c r="B15" s="9" t="s">
        <v>8</v>
      </c>
      <c r="C15" s="9"/>
      <c r="D15" s="9"/>
      <c r="E15" s="9"/>
      <c r="F15" s="9">
        <v>5</v>
      </c>
      <c r="G15" s="20"/>
      <c r="H15" s="10"/>
      <c r="I15" s="11"/>
      <c r="J15" s="3"/>
    </row>
    <row r="16" spans="1:10" ht="15">
      <c r="A16" s="26" t="s">
        <v>9</v>
      </c>
      <c r="B16" s="9"/>
      <c r="C16" s="9"/>
      <c r="D16" s="9"/>
      <c r="E16" s="9"/>
      <c r="F16" s="9"/>
      <c r="G16" s="20"/>
      <c r="H16" s="12">
        <v>6</v>
      </c>
      <c r="I16" s="37">
        <f>SUM(G11:G15)</f>
        <v>0</v>
      </c>
      <c r="J16" s="3"/>
    </row>
    <row r="17" spans="1:10" ht="15">
      <c r="A17" s="26" t="s">
        <v>11</v>
      </c>
      <c r="B17" s="9"/>
      <c r="C17" s="9"/>
      <c r="D17" s="9"/>
      <c r="E17" s="9"/>
      <c r="F17" s="9"/>
      <c r="G17" s="20"/>
      <c r="H17" s="7"/>
      <c r="I17" s="7"/>
      <c r="J17" s="3"/>
    </row>
    <row r="18" spans="1:10" ht="15">
      <c r="A18" s="9"/>
      <c r="B18" s="9" t="s">
        <v>12</v>
      </c>
      <c r="C18" s="9"/>
      <c r="D18" s="9"/>
      <c r="E18" s="9"/>
      <c r="F18" s="9">
        <v>7</v>
      </c>
      <c r="G18" s="20"/>
      <c r="H18" s="10"/>
      <c r="I18" s="7"/>
      <c r="J18" s="3"/>
    </row>
    <row r="19" spans="1:10" ht="15">
      <c r="A19" s="9"/>
      <c r="B19" s="9" t="s">
        <v>13</v>
      </c>
      <c r="C19" s="9"/>
      <c r="D19" s="9"/>
      <c r="E19" s="9"/>
      <c r="F19" s="9">
        <v>8</v>
      </c>
      <c r="G19" s="20"/>
      <c r="H19" s="10"/>
      <c r="I19" s="7"/>
      <c r="J19" s="3"/>
    </row>
    <row r="20" spans="1:10" ht="15">
      <c r="A20" s="9"/>
      <c r="B20" s="9" t="s">
        <v>14</v>
      </c>
      <c r="C20" s="9"/>
      <c r="D20" s="9"/>
      <c r="E20" s="9"/>
      <c r="F20" s="9">
        <v>9</v>
      </c>
      <c r="G20" s="20" t="s">
        <v>21</v>
      </c>
      <c r="H20" s="10"/>
      <c r="I20" s="7"/>
      <c r="J20" s="3"/>
    </row>
    <row r="21" spans="1:10" ht="15">
      <c r="A21" s="9"/>
      <c r="B21" s="9" t="s">
        <v>15</v>
      </c>
      <c r="C21" s="9"/>
      <c r="D21" s="9"/>
      <c r="E21" s="9"/>
      <c r="F21" s="9">
        <v>10</v>
      </c>
      <c r="G21" s="20" t="s">
        <v>21</v>
      </c>
      <c r="H21" s="10"/>
      <c r="I21" s="7"/>
      <c r="J21" s="3"/>
    </row>
    <row r="22" spans="1:10" ht="15">
      <c r="A22" s="9"/>
      <c r="B22" s="9" t="s">
        <v>16</v>
      </c>
      <c r="C22" s="9"/>
      <c r="D22" s="9"/>
      <c r="E22" s="9"/>
      <c r="F22" s="9">
        <v>11</v>
      </c>
      <c r="G22" s="20" t="s">
        <v>21</v>
      </c>
      <c r="H22" s="10"/>
      <c r="I22" s="7"/>
      <c r="J22" s="3"/>
    </row>
    <row r="23" spans="1:10" ht="15">
      <c r="A23" s="9"/>
      <c r="B23" s="9" t="s">
        <v>17</v>
      </c>
      <c r="C23" s="9"/>
      <c r="D23" s="9"/>
      <c r="E23" s="9"/>
      <c r="F23" s="9">
        <v>12</v>
      </c>
      <c r="G23" s="20" t="s">
        <v>21</v>
      </c>
      <c r="H23" s="10"/>
      <c r="I23" s="7"/>
      <c r="J23" s="3"/>
    </row>
    <row r="24" spans="1:10" ht="15">
      <c r="A24" s="9"/>
      <c r="B24" s="9" t="s">
        <v>18</v>
      </c>
      <c r="C24" s="9"/>
      <c r="D24" s="9"/>
      <c r="E24" s="9"/>
      <c r="F24" s="9">
        <v>13</v>
      </c>
      <c r="G24" s="20"/>
      <c r="H24" s="10"/>
      <c r="I24" s="7"/>
      <c r="J24" s="3"/>
    </row>
    <row r="25" spans="1:10" ht="15">
      <c r="A25" s="9"/>
      <c r="B25" s="9" t="s">
        <v>19</v>
      </c>
      <c r="C25" s="9"/>
      <c r="D25" s="9"/>
      <c r="E25" s="9"/>
      <c r="F25" s="9">
        <v>14</v>
      </c>
      <c r="G25" s="20"/>
      <c r="H25" s="10"/>
      <c r="I25" s="7"/>
      <c r="J25" s="3"/>
    </row>
    <row r="26" spans="1:10" ht="15">
      <c r="A26" s="9"/>
      <c r="B26" s="9" t="s">
        <v>20</v>
      </c>
      <c r="C26" s="9"/>
      <c r="D26" s="9"/>
      <c r="E26" s="9"/>
      <c r="F26" s="9">
        <v>15</v>
      </c>
      <c r="G26" s="20"/>
      <c r="H26" s="10"/>
      <c r="I26" s="7"/>
      <c r="J26" s="3"/>
    </row>
    <row r="27" spans="1:10" ht="15">
      <c r="A27" s="26" t="s">
        <v>22</v>
      </c>
      <c r="B27" s="9"/>
      <c r="C27" s="9"/>
      <c r="D27" s="9"/>
      <c r="E27" s="9"/>
      <c r="F27" s="9"/>
      <c r="G27" s="20"/>
      <c r="H27" s="13">
        <v>16</v>
      </c>
      <c r="I27" s="52">
        <f>SUM(G18:G26)</f>
        <v>0</v>
      </c>
      <c r="J27" s="3"/>
    </row>
    <row r="28" spans="1:10" ht="15">
      <c r="A28" s="26" t="s">
        <v>23</v>
      </c>
      <c r="B28" s="9"/>
      <c r="C28" s="9" t="s">
        <v>24</v>
      </c>
      <c r="D28" s="9"/>
      <c r="E28" s="9"/>
      <c r="F28" s="9"/>
      <c r="G28" s="20"/>
      <c r="H28" s="13"/>
      <c r="I28" s="7"/>
      <c r="J28" s="3"/>
    </row>
    <row r="29" spans="1:10" ht="15">
      <c r="A29" s="9"/>
      <c r="B29" s="9" t="s">
        <v>25</v>
      </c>
      <c r="C29" s="9"/>
      <c r="D29" s="9"/>
      <c r="E29" s="9"/>
      <c r="F29" s="9">
        <v>17</v>
      </c>
      <c r="G29" s="20"/>
      <c r="H29" s="14"/>
      <c r="I29" s="7"/>
      <c r="J29" s="3"/>
    </row>
    <row r="30" spans="1:10" ht="15">
      <c r="A30" s="9"/>
      <c r="B30" s="9" t="s">
        <v>26</v>
      </c>
      <c r="C30" s="9"/>
      <c r="D30" s="9"/>
      <c r="E30" s="9"/>
      <c r="F30" s="9">
        <v>18</v>
      </c>
      <c r="G30" s="20"/>
      <c r="H30" s="14"/>
      <c r="I30" s="7"/>
      <c r="J30" s="3"/>
    </row>
    <row r="31" spans="1:10" ht="15">
      <c r="A31" s="9"/>
      <c r="B31" s="9" t="s">
        <v>27</v>
      </c>
      <c r="C31" s="9"/>
      <c r="D31" s="9"/>
      <c r="E31" s="9"/>
      <c r="F31" s="9">
        <v>19</v>
      </c>
      <c r="G31" s="20"/>
      <c r="H31" s="14"/>
      <c r="I31" s="7"/>
      <c r="J31" s="3"/>
    </row>
    <row r="32" spans="1:10" ht="15">
      <c r="A32" s="9"/>
      <c r="B32" s="9" t="s">
        <v>28</v>
      </c>
      <c r="C32" s="9"/>
      <c r="D32" s="9"/>
      <c r="E32" s="9"/>
      <c r="F32" s="9">
        <v>20</v>
      </c>
      <c r="G32" s="20"/>
      <c r="H32" s="14"/>
      <c r="I32" s="7"/>
      <c r="J32" s="3"/>
    </row>
    <row r="33" spans="1:10" ht="15">
      <c r="A33" s="9"/>
      <c r="B33" s="9" t="s">
        <v>29</v>
      </c>
      <c r="C33" s="9"/>
      <c r="D33" s="9"/>
      <c r="E33" s="9"/>
      <c r="F33" s="9">
        <v>21</v>
      </c>
      <c r="G33" s="20"/>
      <c r="H33" s="14"/>
      <c r="I33" s="7"/>
      <c r="J33" s="3"/>
    </row>
    <row r="34" spans="1:10" ht="15">
      <c r="A34" s="9"/>
      <c r="B34" s="9" t="s">
        <v>30</v>
      </c>
      <c r="C34" s="9"/>
      <c r="D34" s="9"/>
      <c r="E34" s="9"/>
      <c r="F34" s="9"/>
      <c r="G34" s="50"/>
      <c r="H34" s="15">
        <v>22</v>
      </c>
      <c r="I34" s="53">
        <f>SUM(G29:G33)</f>
        <v>0</v>
      </c>
      <c r="J34" s="3"/>
    </row>
    <row r="35" spans="1:10" ht="15">
      <c r="A35" s="9"/>
      <c r="B35" s="9"/>
      <c r="C35" s="9" t="s">
        <v>31</v>
      </c>
      <c r="D35" s="9"/>
      <c r="E35" s="9"/>
      <c r="F35" s="9"/>
      <c r="G35" s="20"/>
      <c r="H35" s="13"/>
      <c r="I35" s="53"/>
      <c r="J35" s="3"/>
    </row>
    <row r="36" spans="1:10" ht="15">
      <c r="A36" s="9"/>
      <c r="B36" s="9" t="s">
        <v>32</v>
      </c>
      <c r="C36" s="9"/>
      <c r="D36" s="9"/>
      <c r="E36" s="9"/>
      <c r="F36" s="9">
        <v>23</v>
      </c>
      <c r="G36" s="20"/>
      <c r="H36" s="14"/>
      <c r="I36" s="53"/>
      <c r="J36" s="3"/>
    </row>
    <row r="37" spans="1:10" ht="15">
      <c r="A37" s="9"/>
      <c r="B37" s="9" t="s">
        <v>26</v>
      </c>
      <c r="C37" s="9"/>
      <c r="D37" s="9"/>
      <c r="E37" s="9"/>
      <c r="F37" s="9">
        <v>24</v>
      </c>
      <c r="G37" s="20"/>
      <c r="H37" s="14"/>
      <c r="I37" s="53"/>
      <c r="J37" s="3"/>
    </row>
    <row r="38" spans="1:10" ht="15">
      <c r="A38" s="9"/>
      <c r="B38" s="9" t="s">
        <v>27</v>
      </c>
      <c r="C38" s="9"/>
      <c r="D38" s="9"/>
      <c r="E38" s="9"/>
      <c r="F38" s="9">
        <v>25</v>
      </c>
      <c r="G38" s="51"/>
      <c r="H38" s="14"/>
      <c r="I38" s="53"/>
      <c r="J38" s="3"/>
    </row>
    <row r="39" spans="1:10" ht="15">
      <c r="A39" s="9"/>
      <c r="B39" s="9" t="s">
        <v>33</v>
      </c>
      <c r="C39" s="9"/>
      <c r="D39" s="9"/>
      <c r="E39" s="9"/>
      <c r="F39" s="9"/>
      <c r="G39" s="20"/>
      <c r="H39" s="13">
        <v>26</v>
      </c>
      <c r="I39" s="53">
        <f>SUM(G36:G38)</f>
        <v>0</v>
      </c>
      <c r="J39" s="38"/>
    </row>
    <row r="40" spans="1:10" ht="15">
      <c r="A40" s="26" t="s">
        <v>34</v>
      </c>
      <c r="B40" s="9"/>
      <c r="C40" s="9"/>
      <c r="D40" s="9"/>
      <c r="E40" s="9"/>
      <c r="F40" s="9"/>
      <c r="G40" s="20"/>
      <c r="H40" s="13">
        <v>27</v>
      </c>
      <c r="I40" s="53">
        <f>SUM(I34:I39)</f>
        <v>0</v>
      </c>
      <c r="J40" s="38"/>
    </row>
    <row r="41" spans="1:10" ht="15">
      <c r="A41" s="9"/>
      <c r="B41" s="9" t="s">
        <v>35</v>
      </c>
      <c r="C41" s="9"/>
      <c r="D41" s="9"/>
      <c r="E41" s="9"/>
      <c r="F41" s="9"/>
      <c r="G41" s="20"/>
      <c r="H41" s="13">
        <v>28</v>
      </c>
      <c r="I41" s="54"/>
      <c r="J41" s="38"/>
    </row>
    <row r="42" spans="1:10" ht="15">
      <c r="A42" s="26" t="s">
        <v>36</v>
      </c>
      <c r="B42" s="9"/>
      <c r="C42" s="9"/>
      <c r="D42" s="9"/>
      <c r="E42" s="9"/>
      <c r="F42" s="9"/>
      <c r="G42" s="20"/>
      <c r="H42" s="13">
        <v>29</v>
      </c>
      <c r="I42" s="53">
        <f>SUM(I40-I41)</f>
        <v>0</v>
      </c>
      <c r="J42" s="38"/>
    </row>
    <row r="43" spans="1:10" ht="15">
      <c r="A43" s="26" t="s">
        <v>37</v>
      </c>
      <c r="B43" s="9"/>
      <c r="C43" s="9"/>
      <c r="D43" s="9"/>
      <c r="E43" s="9"/>
      <c r="F43" s="9"/>
      <c r="G43" s="20"/>
      <c r="H43" s="13"/>
      <c r="I43" s="53"/>
      <c r="J43" s="3"/>
    </row>
    <row r="44" spans="1:10" ht="15">
      <c r="A44" s="9"/>
      <c r="B44" s="9" t="s">
        <v>38</v>
      </c>
      <c r="C44" s="9"/>
      <c r="D44" s="9"/>
      <c r="E44" s="9"/>
      <c r="F44" s="9">
        <v>30</v>
      </c>
      <c r="G44" s="20"/>
      <c r="H44" s="14"/>
      <c r="I44" s="53"/>
      <c r="J44" s="3"/>
    </row>
    <row r="45" spans="1:10" ht="15">
      <c r="A45" s="9"/>
      <c r="B45" s="9" t="s">
        <v>39</v>
      </c>
      <c r="C45" s="9"/>
      <c r="D45" s="9"/>
      <c r="E45" s="9"/>
      <c r="F45" s="9">
        <v>31</v>
      </c>
      <c r="G45" s="20"/>
      <c r="H45" s="14"/>
      <c r="I45" s="53"/>
      <c r="J45" s="3"/>
    </row>
    <row r="46" spans="1:10" ht="15">
      <c r="A46" s="9"/>
      <c r="B46" s="9" t="s">
        <v>40</v>
      </c>
      <c r="C46" s="9"/>
      <c r="D46" s="9"/>
      <c r="E46" s="9"/>
      <c r="F46" s="9">
        <v>32</v>
      </c>
      <c r="G46" s="20" t="s">
        <v>21</v>
      </c>
      <c r="H46" s="14"/>
      <c r="I46" s="53"/>
      <c r="J46" s="3"/>
    </row>
    <row r="47" spans="1:10" ht="15">
      <c r="A47" s="26" t="s">
        <v>41</v>
      </c>
      <c r="B47" s="9"/>
      <c r="C47" s="9"/>
      <c r="D47" s="9"/>
      <c r="E47" s="9"/>
      <c r="F47" s="9"/>
      <c r="G47" s="20"/>
      <c r="H47" s="13">
        <v>33</v>
      </c>
      <c r="I47" s="55">
        <f>SUM(G44:G46)</f>
        <v>0</v>
      </c>
      <c r="J47" s="3"/>
    </row>
    <row r="48" spans="1:10" ht="15">
      <c r="A48" s="26" t="s">
        <v>42</v>
      </c>
      <c r="B48" s="9"/>
      <c r="C48" s="9"/>
      <c r="D48" s="9"/>
      <c r="E48" s="9"/>
      <c r="F48" s="9"/>
      <c r="G48" s="20"/>
      <c r="H48" s="13"/>
      <c r="I48" s="53"/>
      <c r="J48" s="3"/>
    </row>
    <row r="49" spans="1:10" ht="15">
      <c r="A49" s="9"/>
      <c r="B49" s="9" t="s">
        <v>43</v>
      </c>
      <c r="C49" s="9"/>
      <c r="D49" s="9"/>
      <c r="E49" s="9"/>
      <c r="F49" s="9">
        <v>34</v>
      </c>
      <c r="G49" s="50"/>
      <c r="H49" s="14"/>
      <c r="I49" s="53"/>
      <c r="J49" s="3"/>
    </row>
    <row r="50" spans="1:10" ht="15">
      <c r="A50" s="9"/>
      <c r="B50" s="9" t="s">
        <v>44</v>
      </c>
      <c r="C50" s="9"/>
      <c r="D50" s="9"/>
      <c r="E50" s="9"/>
      <c r="F50" s="9">
        <v>35</v>
      </c>
      <c r="G50" s="20"/>
      <c r="H50" s="14"/>
      <c r="I50" s="53"/>
      <c r="J50" s="3"/>
    </row>
    <row r="51" spans="1:10" ht="15">
      <c r="A51" s="9"/>
      <c r="B51" s="9" t="s">
        <v>45</v>
      </c>
      <c r="C51" s="9"/>
      <c r="D51" s="9"/>
      <c r="E51" s="9"/>
      <c r="F51" s="9">
        <v>36</v>
      </c>
      <c r="G51" s="50"/>
      <c r="H51" s="14"/>
      <c r="I51" s="53"/>
      <c r="J51" s="3"/>
    </row>
    <row r="52" spans="1:10" ht="15">
      <c r="A52" s="9"/>
      <c r="B52" s="9" t="s">
        <v>8</v>
      </c>
      <c r="C52" s="9"/>
      <c r="D52" s="9"/>
      <c r="E52" s="9"/>
      <c r="F52" s="9">
        <v>37</v>
      </c>
      <c r="G52" s="20"/>
      <c r="H52" s="14"/>
      <c r="I52" s="53"/>
      <c r="J52" s="3"/>
    </row>
    <row r="53" spans="1:10" ht="15">
      <c r="A53" s="26" t="s">
        <v>46</v>
      </c>
      <c r="B53" s="9"/>
      <c r="C53" s="9"/>
      <c r="D53" s="9"/>
      <c r="E53" s="9"/>
      <c r="F53" s="9"/>
      <c r="G53" s="20"/>
      <c r="H53" s="13">
        <v>38</v>
      </c>
      <c r="I53" s="53">
        <f>SUM(G49:G52)</f>
        <v>0</v>
      </c>
      <c r="J53" s="38"/>
    </row>
    <row r="54" spans="1:10" ht="15">
      <c r="A54" s="26" t="s">
        <v>47</v>
      </c>
      <c r="B54" s="9"/>
      <c r="C54" s="9"/>
      <c r="D54" s="9"/>
      <c r="E54" s="9"/>
      <c r="F54" s="9"/>
      <c r="G54" s="20"/>
      <c r="H54" s="13">
        <v>39</v>
      </c>
      <c r="I54" s="53">
        <f>+I16+I27+I42+I47+I53</f>
        <v>0</v>
      </c>
      <c r="J54" s="38"/>
    </row>
    <row r="55" spans="1:9" ht="15">
      <c r="A55" s="9"/>
      <c r="B55" s="9"/>
      <c r="C55" s="9"/>
      <c r="D55" s="9"/>
      <c r="E55" s="9"/>
      <c r="F55" s="9"/>
      <c r="G55" s="7"/>
      <c r="H55" s="7"/>
      <c r="I55" s="53"/>
    </row>
    <row r="56" spans="1:9" ht="17.25">
      <c r="A56" s="9"/>
      <c r="B56" s="9"/>
      <c r="C56" s="9"/>
      <c r="D56" s="9"/>
      <c r="E56" s="9"/>
      <c r="F56" s="9"/>
      <c r="G56" s="23"/>
      <c r="H56" s="7"/>
      <c r="I56" s="7"/>
    </row>
  </sheetData>
  <sheetProtection/>
  <printOptions/>
  <pageMargins left="0.7" right="0.7" top="0.75" bottom="0.75" header="0.3" footer="0.3"/>
  <pageSetup fitToWidth="0" fitToHeight="1" horizontalDpi="600" verticalDpi="600" orientation="portrait" scale="85" r:id="rId2"/>
  <rowBreaks count="2" manualBreakCount="2">
    <brk id="55" max="255" man="1"/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7"/>
  <sheetViews>
    <sheetView zoomScalePageLayoutView="0" workbookViewId="0" topLeftCell="A1">
      <selection activeCell="G33" sqref="G33"/>
    </sheetView>
  </sheetViews>
  <sheetFormatPr defaultColWidth="9.00390625" defaultRowHeight="15"/>
  <cols>
    <col min="6" max="6" width="5.125" style="0" customWidth="1"/>
    <col min="7" max="7" width="15.375" style="19" customWidth="1"/>
    <col min="8" max="8" width="8.25390625" style="0" customWidth="1"/>
    <col min="9" max="9" width="15.75390625" style="19" customWidth="1"/>
  </cols>
  <sheetData>
    <row r="1" spans="1:9" ht="15">
      <c r="A1" s="8"/>
      <c r="B1" s="8"/>
      <c r="C1" s="8"/>
      <c r="D1" s="8"/>
      <c r="E1" s="27" t="s">
        <v>51</v>
      </c>
      <c r="F1" s="8"/>
      <c r="G1" s="56"/>
      <c r="H1" s="8"/>
      <c r="I1" s="16" t="s">
        <v>186</v>
      </c>
    </row>
    <row r="2" spans="1:9" ht="15">
      <c r="A2" s="27" t="s">
        <v>52</v>
      </c>
      <c r="B2" s="8"/>
      <c r="C2" s="8"/>
      <c r="D2" s="8"/>
      <c r="E2" s="8"/>
      <c r="F2" s="8"/>
      <c r="G2" s="56"/>
      <c r="H2" s="8"/>
      <c r="I2" s="16"/>
    </row>
    <row r="3" spans="1:9" ht="15">
      <c r="A3" s="8"/>
      <c r="B3" s="8" t="s">
        <v>53</v>
      </c>
      <c r="C3" s="8"/>
      <c r="D3" s="8"/>
      <c r="E3" s="8"/>
      <c r="F3" s="8">
        <v>40</v>
      </c>
      <c r="G3" s="20"/>
      <c r="H3" s="8"/>
      <c r="I3" s="16"/>
    </row>
    <row r="4" spans="1:9" ht="15">
      <c r="A4" s="8"/>
      <c r="B4" s="8" t="s">
        <v>54</v>
      </c>
      <c r="C4" s="8"/>
      <c r="D4" s="8"/>
      <c r="E4" s="8"/>
      <c r="F4" s="8">
        <v>41</v>
      </c>
      <c r="G4" s="20"/>
      <c r="H4" s="8"/>
      <c r="I4" s="16"/>
    </row>
    <row r="5" spans="1:9" ht="15">
      <c r="A5" s="8"/>
      <c r="B5" s="8" t="s">
        <v>55</v>
      </c>
      <c r="C5" s="8"/>
      <c r="D5" s="8"/>
      <c r="E5" s="8"/>
      <c r="F5" s="8">
        <v>42</v>
      </c>
      <c r="G5" s="20" t="s">
        <v>21</v>
      </c>
      <c r="H5" s="8"/>
      <c r="I5" s="16"/>
    </row>
    <row r="6" spans="1:9" ht="15">
      <c r="A6" s="8"/>
      <c r="B6" s="8" t="s">
        <v>56</v>
      </c>
      <c r="C6" s="8"/>
      <c r="D6" s="8"/>
      <c r="E6" s="8"/>
      <c r="F6" s="8">
        <v>43</v>
      </c>
      <c r="G6" s="20"/>
      <c r="H6" s="8"/>
      <c r="I6" s="16"/>
    </row>
    <row r="7" spans="1:9" ht="15">
      <c r="A7" s="8"/>
      <c r="B7" s="8" t="s">
        <v>57</v>
      </c>
      <c r="C7" s="8"/>
      <c r="D7" s="8"/>
      <c r="E7" s="8"/>
      <c r="F7" s="8">
        <v>44</v>
      </c>
      <c r="G7" s="20"/>
      <c r="H7" s="8"/>
      <c r="I7" s="16"/>
    </row>
    <row r="8" spans="1:9" ht="15">
      <c r="A8" s="8"/>
      <c r="B8" s="8" t="s">
        <v>58</v>
      </c>
      <c r="C8" s="8"/>
      <c r="D8" s="8"/>
      <c r="E8" s="8"/>
      <c r="F8" s="8">
        <v>45</v>
      </c>
      <c r="G8" s="20"/>
      <c r="H8" s="8"/>
      <c r="I8" s="16"/>
    </row>
    <row r="9" spans="1:9" ht="15">
      <c r="A9" s="8"/>
      <c r="B9" s="8" t="s">
        <v>59</v>
      </c>
      <c r="C9" s="8"/>
      <c r="D9" s="8"/>
      <c r="E9" s="8"/>
      <c r="F9" s="8">
        <v>46</v>
      </c>
      <c r="G9" s="20"/>
      <c r="H9" s="8"/>
      <c r="I9" s="16"/>
    </row>
    <row r="10" spans="1:9" ht="15">
      <c r="A10" s="8"/>
      <c r="B10" s="8" t="s">
        <v>60</v>
      </c>
      <c r="C10" s="8"/>
      <c r="D10" s="8"/>
      <c r="E10" s="8"/>
      <c r="F10" s="8">
        <v>47</v>
      </c>
      <c r="G10" s="20"/>
      <c r="H10" s="8"/>
      <c r="I10" s="16"/>
    </row>
    <row r="11" spans="1:9" ht="15">
      <c r="A11" s="8"/>
      <c r="B11" s="8" t="s">
        <v>29</v>
      </c>
      <c r="C11" s="8"/>
      <c r="D11" s="8"/>
      <c r="E11" s="8"/>
      <c r="F11" s="8">
        <v>48</v>
      </c>
      <c r="G11" s="20"/>
      <c r="H11" s="8"/>
      <c r="I11" s="16"/>
    </row>
    <row r="12" spans="1:9" ht="15">
      <c r="A12" s="8"/>
      <c r="B12" s="8" t="s">
        <v>61</v>
      </c>
      <c r="C12" s="8"/>
      <c r="D12" s="8"/>
      <c r="E12" s="8"/>
      <c r="F12" s="8">
        <v>49</v>
      </c>
      <c r="G12" s="20"/>
      <c r="H12" s="8"/>
      <c r="I12" s="16"/>
    </row>
    <row r="13" spans="1:9" ht="15">
      <c r="A13" s="27" t="s">
        <v>62</v>
      </c>
      <c r="B13" s="8"/>
      <c r="C13" s="8"/>
      <c r="D13" s="8"/>
      <c r="E13" s="8"/>
      <c r="F13" s="8"/>
      <c r="G13" s="16"/>
      <c r="H13" s="8">
        <v>50</v>
      </c>
      <c r="I13" s="16">
        <f>SUM(G3:G12)</f>
        <v>0</v>
      </c>
    </row>
    <row r="14" spans="1:9" ht="15">
      <c r="A14" s="8"/>
      <c r="B14" s="8"/>
      <c r="C14" s="8"/>
      <c r="D14" s="8"/>
      <c r="E14" s="8"/>
      <c r="F14" s="8"/>
      <c r="G14" s="16"/>
      <c r="H14" s="8"/>
      <c r="I14" s="40"/>
    </row>
    <row r="15" spans="1:9" ht="15">
      <c r="A15" s="27" t="s">
        <v>63</v>
      </c>
      <c r="B15" s="8"/>
      <c r="C15" s="8"/>
      <c r="D15" s="8"/>
      <c r="E15" s="8"/>
      <c r="F15" s="8"/>
      <c r="G15" s="16"/>
      <c r="H15" s="8"/>
      <c r="I15" s="40"/>
    </row>
    <row r="16" spans="1:9" ht="15">
      <c r="A16" s="8"/>
      <c r="B16" s="8" t="s">
        <v>64</v>
      </c>
      <c r="C16" s="8"/>
      <c r="D16" s="8"/>
      <c r="E16" s="8"/>
      <c r="F16" s="8">
        <v>51</v>
      </c>
      <c r="G16" s="20"/>
      <c r="H16" s="18"/>
      <c r="I16" s="40"/>
    </row>
    <row r="17" spans="1:9" ht="15">
      <c r="A17" s="8"/>
      <c r="B17" s="8" t="s">
        <v>65</v>
      </c>
      <c r="C17" s="8"/>
      <c r="D17" s="8"/>
      <c r="E17" s="8"/>
      <c r="F17" s="8">
        <v>52</v>
      </c>
      <c r="G17" s="20" t="s">
        <v>21</v>
      </c>
      <c r="H17" s="18"/>
      <c r="I17" s="40"/>
    </row>
    <row r="18" spans="1:9" ht="15">
      <c r="A18" s="8"/>
      <c r="B18" s="8" t="s">
        <v>66</v>
      </c>
      <c r="C18" s="8"/>
      <c r="D18" s="8"/>
      <c r="E18" s="8"/>
      <c r="F18" s="8">
        <v>53</v>
      </c>
      <c r="G18" s="20" t="s">
        <v>21</v>
      </c>
      <c r="H18" s="18"/>
      <c r="I18" s="40"/>
    </row>
    <row r="19" spans="1:9" ht="15">
      <c r="A19" s="8"/>
      <c r="B19" s="8" t="s">
        <v>67</v>
      </c>
      <c r="C19" s="8"/>
      <c r="D19" s="8"/>
      <c r="E19" s="8"/>
      <c r="F19" s="8">
        <v>54</v>
      </c>
      <c r="G19" s="20" t="s">
        <v>21</v>
      </c>
      <c r="H19" s="18"/>
      <c r="I19" s="40"/>
    </row>
    <row r="20" spans="1:9" ht="15">
      <c r="A20" s="8"/>
      <c r="B20" s="8" t="s">
        <v>68</v>
      </c>
      <c r="C20" s="8"/>
      <c r="D20" s="8"/>
      <c r="E20" s="8"/>
      <c r="F20" s="8">
        <v>55</v>
      </c>
      <c r="G20" s="20"/>
      <c r="H20" s="18"/>
      <c r="I20" s="40"/>
    </row>
    <row r="21" spans="1:9" ht="15">
      <c r="A21" s="27" t="s">
        <v>69</v>
      </c>
      <c r="B21" s="8"/>
      <c r="C21" s="8"/>
      <c r="D21" s="8"/>
      <c r="E21" s="8"/>
      <c r="F21" s="8"/>
      <c r="G21" s="16"/>
      <c r="H21" s="18">
        <v>56</v>
      </c>
      <c r="I21" s="20">
        <f>SUM(G16:G20)</f>
        <v>0</v>
      </c>
    </row>
    <row r="22" spans="1:9" ht="15">
      <c r="A22" s="8"/>
      <c r="B22" s="8"/>
      <c r="C22" s="8"/>
      <c r="D22" s="8"/>
      <c r="E22" s="8"/>
      <c r="F22" s="8"/>
      <c r="G22" s="16"/>
      <c r="H22" s="8"/>
      <c r="I22" s="40"/>
    </row>
    <row r="23" spans="1:9" ht="15">
      <c r="A23" s="27" t="s">
        <v>70</v>
      </c>
      <c r="B23" s="8"/>
      <c r="C23" s="8"/>
      <c r="D23" s="8"/>
      <c r="E23" s="8"/>
      <c r="F23" s="8"/>
      <c r="G23" s="16"/>
      <c r="H23" s="8"/>
      <c r="I23" s="40"/>
    </row>
    <row r="24" spans="1:9" ht="15">
      <c r="A24" s="8"/>
      <c r="B24" s="8" t="s">
        <v>71</v>
      </c>
      <c r="C24" s="8"/>
      <c r="D24" s="8"/>
      <c r="E24" s="8"/>
      <c r="F24" s="8">
        <v>57</v>
      </c>
      <c r="G24" s="20"/>
      <c r="H24" s="18"/>
      <c r="I24" s="40"/>
    </row>
    <row r="25" spans="1:9" ht="15">
      <c r="A25" s="8"/>
      <c r="B25" s="8" t="s">
        <v>72</v>
      </c>
      <c r="C25" s="8"/>
      <c r="D25" s="8"/>
      <c r="E25" s="8"/>
      <c r="F25" s="8">
        <v>58</v>
      </c>
      <c r="G25" s="20" t="s">
        <v>21</v>
      </c>
      <c r="H25" s="18"/>
      <c r="I25" s="40"/>
    </row>
    <row r="26" spans="1:9" ht="15">
      <c r="A26" s="8"/>
      <c r="B26" s="8" t="s">
        <v>73</v>
      </c>
      <c r="C26" s="8"/>
      <c r="D26" s="8"/>
      <c r="E26" s="8"/>
      <c r="F26" s="8">
        <v>59</v>
      </c>
      <c r="G26" s="20" t="s">
        <v>21</v>
      </c>
      <c r="H26" s="18"/>
      <c r="I26" s="40"/>
    </row>
    <row r="27" spans="1:9" ht="15">
      <c r="A27" s="8"/>
      <c r="B27" s="8" t="s">
        <v>8</v>
      </c>
      <c r="C27" s="8"/>
      <c r="D27" s="8"/>
      <c r="E27" s="8"/>
      <c r="F27" s="8">
        <v>60</v>
      </c>
      <c r="G27" s="20" t="s">
        <v>21</v>
      </c>
      <c r="H27" s="18"/>
      <c r="I27" s="40"/>
    </row>
    <row r="28" spans="1:9" ht="15">
      <c r="A28" s="27" t="s">
        <v>74</v>
      </c>
      <c r="B28" s="8"/>
      <c r="C28" s="8"/>
      <c r="D28" s="8"/>
      <c r="E28" s="8"/>
      <c r="F28" s="8"/>
      <c r="G28" s="16"/>
      <c r="H28" s="18">
        <v>61</v>
      </c>
      <c r="I28" s="53">
        <f>+SUM(G24:G27)</f>
        <v>0</v>
      </c>
    </row>
    <row r="29" spans="1:9" ht="15">
      <c r="A29" s="8"/>
      <c r="B29" s="8"/>
      <c r="C29" s="8"/>
      <c r="D29" s="8"/>
      <c r="E29" s="8"/>
      <c r="F29" s="8"/>
      <c r="G29" s="16"/>
      <c r="H29" s="18"/>
      <c r="I29" s="57"/>
    </row>
    <row r="30" spans="1:9" ht="15">
      <c r="A30" s="8" t="s">
        <v>75</v>
      </c>
      <c r="B30" s="8"/>
      <c r="C30" s="8"/>
      <c r="D30" s="8"/>
      <c r="E30" s="8"/>
      <c r="F30" s="8"/>
      <c r="G30" s="40"/>
      <c r="H30" s="18">
        <v>62</v>
      </c>
      <c r="I30" s="53">
        <f>+I13+I21+I28</f>
        <v>0</v>
      </c>
    </row>
    <row r="31" spans="1:9" ht="15">
      <c r="A31" s="8"/>
      <c r="B31" s="8"/>
      <c r="C31" s="8"/>
      <c r="D31" s="8"/>
      <c r="E31" s="8"/>
      <c r="F31" s="8"/>
      <c r="G31" s="40"/>
      <c r="H31" s="8"/>
      <c r="I31" s="16"/>
    </row>
    <row r="32" spans="1:9" ht="15">
      <c r="A32" s="27" t="s">
        <v>76</v>
      </c>
      <c r="B32" s="8"/>
      <c r="C32" s="8"/>
      <c r="D32" s="8"/>
      <c r="E32" s="8"/>
      <c r="F32" s="8"/>
      <c r="G32" s="40"/>
      <c r="H32" s="8"/>
      <c r="I32" s="16"/>
    </row>
    <row r="33" spans="1:9" ht="15">
      <c r="A33" s="8"/>
      <c r="B33" s="8" t="s">
        <v>77</v>
      </c>
      <c r="C33" s="8"/>
      <c r="D33" s="8"/>
      <c r="E33" s="8"/>
      <c r="F33" s="8">
        <v>63</v>
      </c>
      <c r="G33" s="20"/>
      <c r="H33" s="18"/>
      <c r="I33" s="16"/>
    </row>
    <row r="34" spans="1:9" ht="15">
      <c r="A34" s="8"/>
      <c r="B34" s="8" t="s">
        <v>78</v>
      </c>
      <c r="C34" s="8"/>
      <c r="D34" s="8"/>
      <c r="E34" s="8"/>
      <c r="F34" s="8">
        <v>64</v>
      </c>
      <c r="G34" s="20"/>
      <c r="H34" s="18"/>
      <c r="I34" s="16"/>
    </row>
    <row r="35" spans="1:9" ht="15">
      <c r="A35" s="8"/>
      <c r="B35" s="8" t="s">
        <v>79</v>
      </c>
      <c r="C35" s="8"/>
      <c r="D35" s="8"/>
      <c r="E35" s="8"/>
      <c r="F35" s="8">
        <v>65</v>
      </c>
      <c r="G35" s="20" t="s">
        <v>21</v>
      </c>
      <c r="H35" s="18"/>
      <c r="I35" s="16"/>
    </row>
    <row r="36" spans="1:9" ht="15">
      <c r="A36" s="8"/>
      <c r="B36" s="8" t="s">
        <v>80</v>
      </c>
      <c r="C36" s="8"/>
      <c r="D36" s="8"/>
      <c r="E36" s="8"/>
      <c r="F36" s="8">
        <v>66</v>
      </c>
      <c r="G36" s="20" t="s">
        <v>21</v>
      </c>
      <c r="H36" s="18"/>
      <c r="I36" s="16"/>
    </row>
    <row r="37" spans="1:9" ht="15">
      <c r="A37" s="8"/>
      <c r="B37" s="8" t="s">
        <v>79</v>
      </c>
      <c r="C37" s="8"/>
      <c r="D37" s="8"/>
      <c r="E37" s="8"/>
      <c r="F37" s="8">
        <v>67</v>
      </c>
      <c r="G37" s="20" t="s">
        <v>21</v>
      </c>
      <c r="H37" s="18"/>
      <c r="I37" s="16"/>
    </row>
    <row r="38" spans="1:9" ht="15">
      <c r="A38" s="27" t="s">
        <v>81</v>
      </c>
      <c r="B38" s="8"/>
      <c r="C38" s="8"/>
      <c r="D38" s="8"/>
      <c r="E38" s="8"/>
      <c r="F38" s="8"/>
      <c r="G38" s="17"/>
      <c r="H38" s="18">
        <v>68</v>
      </c>
      <c r="I38" s="52">
        <f>+SUM(G33:G37)</f>
        <v>0</v>
      </c>
    </row>
    <row r="39" spans="1:9" ht="15">
      <c r="A39" s="8"/>
      <c r="B39" s="8"/>
      <c r="C39" s="8"/>
      <c r="D39" s="8"/>
      <c r="E39" s="8"/>
      <c r="F39" s="8"/>
      <c r="G39" s="16"/>
      <c r="H39" s="18"/>
      <c r="I39" s="58"/>
    </row>
    <row r="40" spans="1:9" ht="15">
      <c r="A40" s="27" t="s">
        <v>82</v>
      </c>
      <c r="B40" s="8"/>
      <c r="C40" s="8"/>
      <c r="D40" s="8"/>
      <c r="E40" s="8"/>
      <c r="F40" s="8"/>
      <c r="G40" s="18"/>
      <c r="H40" s="18">
        <v>69</v>
      </c>
      <c r="I40" s="52">
        <f>SUM(I30:I39)</f>
        <v>0</v>
      </c>
    </row>
    <row r="41" spans="1:9" ht="15">
      <c r="A41" s="8"/>
      <c r="B41" s="8"/>
      <c r="C41" s="8"/>
      <c r="D41" s="8"/>
      <c r="E41" s="8"/>
      <c r="F41" s="8"/>
      <c r="G41" s="18"/>
      <c r="H41" s="18"/>
      <c r="I41" s="16"/>
    </row>
    <row r="42" spans="1:9" ht="15">
      <c r="A42" s="27" t="s">
        <v>83</v>
      </c>
      <c r="B42" s="8"/>
      <c r="C42" s="8"/>
      <c r="D42" s="8"/>
      <c r="E42" s="8"/>
      <c r="F42" s="8">
        <v>70</v>
      </c>
      <c r="G42" s="32" t="s">
        <v>86</v>
      </c>
      <c r="H42" s="8"/>
      <c r="I42" s="11" t="s">
        <v>21</v>
      </c>
    </row>
    <row r="43" spans="1:9" ht="15">
      <c r="A43" s="8" t="s">
        <v>84</v>
      </c>
      <c r="B43" s="8"/>
      <c r="C43" s="8"/>
      <c r="D43" s="8"/>
      <c r="E43" s="8"/>
      <c r="F43" s="8"/>
      <c r="G43" s="18"/>
      <c r="H43" s="8"/>
      <c r="I43" s="16"/>
    </row>
    <row r="44" spans="1:9" ht="15">
      <c r="A44" s="8"/>
      <c r="B44" s="8"/>
      <c r="C44" s="8"/>
      <c r="D44" s="8"/>
      <c r="E44" s="8"/>
      <c r="F44" s="8"/>
      <c r="G44" s="18"/>
      <c r="H44" s="8"/>
      <c r="I44" s="16"/>
    </row>
    <row r="45" spans="1:9" ht="15">
      <c r="A45" s="27" t="s">
        <v>85</v>
      </c>
      <c r="B45" s="8"/>
      <c r="C45" s="8"/>
      <c r="D45" s="8"/>
      <c r="E45" s="8"/>
      <c r="F45" s="8">
        <v>71</v>
      </c>
      <c r="G45" s="32" t="s">
        <v>86</v>
      </c>
      <c r="H45" s="8"/>
      <c r="I45" s="11" t="s">
        <v>21</v>
      </c>
    </row>
    <row r="46" spans="1:9" ht="15">
      <c r="A46" s="8"/>
      <c r="B46" s="8"/>
      <c r="C46" s="8"/>
      <c r="D46" s="8"/>
      <c r="E46" s="8"/>
      <c r="F46" s="8"/>
      <c r="G46" s="18"/>
      <c r="H46" s="8"/>
      <c r="I46" s="16"/>
    </row>
    <row r="47" spans="1:9" ht="15">
      <c r="A47" s="8"/>
      <c r="B47" s="8"/>
      <c r="C47" s="8"/>
      <c r="D47" s="8"/>
      <c r="E47" s="8"/>
      <c r="F47" s="8"/>
      <c r="G47" s="18"/>
      <c r="H47" s="8"/>
      <c r="I47" s="18"/>
    </row>
  </sheetData>
  <sheetProtection/>
  <printOptions/>
  <pageMargins left="0.7" right="0.7" top="0.75" bottom="0.75" header="0.3" footer="0.3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04"/>
  <sheetViews>
    <sheetView zoomScalePageLayoutView="0" workbookViewId="0" topLeftCell="A2">
      <selection activeCell="H50" sqref="H50"/>
    </sheetView>
  </sheetViews>
  <sheetFormatPr defaultColWidth="9.00390625" defaultRowHeight="15"/>
  <cols>
    <col min="4" max="4" width="13.125" style="0" customWidth="1"/>
    <col min="5" max="5" width="4.625" style="0" customWidth="1"/>
    <col min="6" max="6" width="12.125" style="20" customWidth="1"/>
    <col min="7" max="7" width="5.125" style="0" customWidth="1"/>
    <col min="8" max="8" width="11.625" style="0" customWidth="1"/>
  </cols>
  <sheetData>
    <row r="1" spans="1:9" ht="15">
      <c r="A1" s="8" t="s">
        <v>87</v>
      </c>
      <c r="B1" s="8"/>
      <c r="C1" s="27"/>
      <c r="D1" s="27"/>
      <c r="E1" s="27"/>
      <c r="F1" s="31"/>
      <c r="G1" s="8"/>
      <c r="H1" s="8"/>
      <c r="I1" s="8" t="s">
        <v>124</v>
      </c>
    </row>
    <row r="2" spans="1:9" ht="15">
      <c r="A2" s="8"/>
      <c r="B2" s="8"/>
      <c r="C2" s="8"/>
      <c r="D2" s="8"/>
      <c r="E2" s="8"/>
      <c r="F2" s="16"/>
      <c r="G2" s="8"/>
      <c r="H2" s="8"/>
      <c r="I2" s="8"/>
    </row>
    <row r="3" spans="1:9" ht="15">
      <c r="A3" s="27" t="s">
        <v>88</v>
      </c>
      <c r="B3" s="8"/>
      <c r="C3" s="8"/>
      <c r="D3" s="8"/>
      <c r="E3" s="8"/>
      <c r="F3" s="16"/>
      <c r="G3" s="8"/>
      <c r="H3" s="8"/>
      <c r="I3" s="8"/>
    </row>
    <row r="4" spans="1:9" ht="16.5">
      <c r="A4" s="8"/>
      <c r="B4" s="8" t="s">
        <v>89</v>
      </c>
      <c r="C4" s="8"/>
      <c r="D4" s="8"/>
      <c r="E4" s="8">
        <v>72</v>
      </c>
      <c r="F4" s="59"/>
      <c r="G4" s="35"/>
      <c r="H4" s="21"/>
      <c r="I4" s="8"/>
    </row>
    <row r="5" spans="1:9" ht="16.5">
      <c r="A5" s="8"/>
      <c r="B5" s="8" t="s">
        <v>90</v>
      </c>
      <c r="C5" s="8"/>
      <c r="D5" s="8"/>
      <c r="E5" s="8">
        <v>73</v>
      </c>
      <c r="F5" s="59"/>
      <c r="G5" s="35"/>
      <c r="H5" s="21"/>
      <c r="I5" s="8"/>
    </row>
    <row r="6" spans="1:9" ht="15">
      <c r="A6" s="8"/>
      <c r="B6" s="8" t="s">
        <v>91</v>
      </c>
      <c r="C6" s="8"/>
      <c r="D6" s="8"/>
      <c r="E6" s="8"/>
      <c r="F6" s="59"/>
      <c r="G6" s="8">
        <v>74</v>
      </c>
      <c r="H6" s="16">
        <f>SUM(F4:F5)</f>
        <v>0</v>
      </c>
      <c r="I6" s="39"/>
    </row>
    <row r="7" spans="1:9" ht="15">
      <c r="A7" s="8"/>
      <c r="B7" s="8" t="s">
        <v>92</v>
      </c>
      <c r="C7" s="8"/>
      <c r="D7" s="8"/>
      <c r="E7" s="8">
        <v>75</v>
      </c>
      <c r="F7" s="59"/>
      <c r="G7" s="35"/>
      <c r="H7" s="16"/>
      <c r="I7" s="8"/>
    </row>
    <row r="8" spans="1:9" ht="15">
      <c r="A8" s="8"/>
      <c r="B8" s="8" t="s">
        <v>93</v>
      </c>
      <c r="C8" s="8"/>
      <c r="D8" s="8"/>
      <c r="E8" s="8">
        <v>76</v>
      </c>
      <c r="F8" s="59"/>
      <c r="G8" s="35"/>
      <c r="H8" s="16"/>
      <c r="I8" s="8"/>
    </row>
    <row r="9" spans="1:9" ht="15">
      <c r="A9" s="8"/>
      <c r="B9" s="8" t="s">
        <v>94</v>
      </c>
      <c r="C9" s="8"/>
      <c r="D9" s="8"/>
      <c r="E9" s="8"/>
      <c r="F9" s="16"/>
      <c r="G9" s="8">
        <v>77</v>
      </c>
      <c r="H9" s="16">
        <f>SUM(F7:F8)</f>
        <v>0</v>
      </c>
      <c r="I9" s="39"/>
    </row>
    <row r="10" spans="1:9" ht="15">
      <c r="A10" s="27" t="s">
        <v>95</v>
      </c>
      <c r="B10" s="8"/>
      <c r="C10" s="8"/>
      <c r="D10" s="8"/>
      <c r="E10" s="8"/>
      <c r="F10" s="16"/>
      <c r="G10" s="8">
        <v>78</v>
      </c>
      <c r="H10" s="16">
        <f>SUM(H6:H9)</f>
        <v>0</v>
      </c>
      <c r="I10" s="39"/>
    </row>
    <row r="11" spans="1:9" ht="15">
      <c r="A11" s="8"/>
      <c r="B11" s="8"/>
      <c r="C11" s="8"/>
      <c r="D11" s="8"/>
      <c r="E11" s="8"/>
      <c r="F11" s="16"/>
      <c r="G11" s="8"/>
      <c r="H11" s="16"/>
      <c r="I11" s="8"/>
    </row>
    <row r="12" spans="1:9" ht="15">
      <c r="A12" s="27" t="s">
        <v>96</v>
      </c>
      <c r="B12" s="8"/>
      <c r="C12" s="8"/>
      <c r="D12" s="8"/>
      <c r="E12" s="8"/>
      <c r="F12" s="16"/>
      <c r="G12" s="8"/>
      <c r="H12" s="16"/>
      <c r="I12" s="8"/>
    </row>
    <row r="13" spans="1:9" ht="15">
      <c r="A13" s="8"/>
      <c r="B13" s="8" t="s">
        <v>97</v>
      </c>
      <c r="C13" s="8"/>
      <c r="D13" s="8"/>
      <c r="E13" s="8">
        <v>79</v>
      </c>
      <c r="F13" s="59"/>
      <c r="G13" s="35"/>
      <c r="H13" s="16"/>
      <c r="I13" s="8"/>
    </row>
    <row r="14" spans="1:9" ht="15">
      <c r="A14" s="8"/>
      <c r="B14" s="8" t="s">
        <v>98</v>
      </c>
      <c r="C14" s="8"/>
      <c r="D14" s="8"/>
      <c r="E14" s="8">
        <v>80</v>
      </c>
      <c r="F14" s="59"/>
      <c r="G14" s="35"/>
      <c r="H14" s="16"/>
      <c r="I14" s="8"/>
    </row>
    <row r="15" spans="1:9" ht="15">
      <c r="A15" s="8"/>
      <c r="B15" s="8" t="s">
        <v>99</v>
      </c>
      <c r="C15" s="8"/>
      <c r="D15" s="8"/>
      <c r="E15" s="8">
        <v>81</v>
      </c>
      <c r="F15" s="59"/>
      <c r="G15" s="35"/>
      <c r="H15" s="16"/>
      <c r="I15" s="8"/>
    </row>
    <row r="16" spans="1:9" ht="15">
      <c r="A16" s="27" t="s">
        <v>100</v>
      </c>
      <c r="B16" s="8"/>
      <c r="C16" s="8"/>
      <c r="D16" s="8"/>
      <c r="E16" s="8"/>
      <c r="F16" s="16"/>
      <c r="G16" s="8">
        <v>82</v>
      </c>
      <c r="H16" s="16">
        <f>SUM(F13:F15)</f>
        <v>0</v>
      </c>
      <c r="I16" s="39"/>
    </row>
    <row r="17" spans="1:9" ht="15">
      <c r="A17" s="8"/>
      <c r="B17" s="8"/>
      <c r="C17" s="8"/>
      <c r="D17" s="8"/>
      <c r="E17" s="8"/>
      <c r="F17" s="16"/>
      <c r="G17" s="8"/>
      <c r="H17" s="16"/>
      <c r="I17" s="39"/>
    </row>
    <row r="18" spans="1:9" ht="15">
      <c r="A18" s="27" t="s">
        <v>101</v>
      </c>
      <c r="B18" s="8"/>
      <c r="C18" s="8"/>
      <c r="D18" s="8"/>
      <c r="E18" s="8"/>
      <c r="F18" s="16"/>
      <c r="G18" s="8">
        <v>83</v>
      </c>
      <c r="H18" s="16">
        <f>SUM(H10-H16)</f>
        <v>0</v>
      </c>
      <c r="I18" s="39"/>
    </row>
    <row r="19" spans="1:9" ht="15">
      <c r="A19" s="8"/>
      <c r="B19" s="8"/>
      <c r="C19" s="8"/>
      <c r="D19" s="8"/>
      <c r="E19" s="8"/>
      <c r="F19" s="16"/>
      <c r="G19" s="8"/>
      <c r="H19" s="16"/>
      <c r="I19" s="8"/>
    </row>
    <row r="20" spans="1:9" ht="15">
      <c r="A20" s="27" t="s">
        <v>102</v>
      </c>
      <c r="B20" s="8"/>
      <c r="C20" s="8"/>
      <c r="D20" s="8"/>
      <c r="E20" s="8"/>
      <c r="F20" s="16"/>
      <c r="G20" s="8"/>
      <c r="H20" s="16"/>
      <c r="I20" s="8"/>
    </row>
    <row r="21" spans="1:9" ht="15">
      <c r="A21" s="8"/>
      <c r="B21" s="8" t="s">
        <v>103</v>
      </c>
      <c r="C21" s="8"/>
      <c r="D21" s="8"/>
      <c r="E21" s="8">
        <v>84</v>
      </c>
      <c r="F21" s="59"/>
      <c r="G21" s="35"/>
      <c r="H21" s="16"/>
      <c r="I21" s="8"/>
    </row>
    <row r="22" spans="1:9" ht="15">
      <c r="A22" s="8"/>
      <c r="B22" s="8" t="s">
        <v>104</v>
      </c>
      <c r="C22" s="8"/>
      <c r="D22" s="8"/>
      <c r="E22" s="8">
        <v>85</v>
      </c>
      <c r="F22" s="59"/>
      <c r="G22" s="35"/>
      <c r="H22" s="16"/>
      <c r="I22" s="8"/>
    </row>
    <row r="23" spans="1:9" ht="15">
      <c r="A23" s="8"/>
      <c r="B23" s="8" t="s">
        <v>105</v>
      </c>
      <c r="C23" s="8"/>
      <c r="D23" s="8"/>
      <c r="E23" s="8">
        <v>86</v>
      </c>
      <c r="F23" s="59"/>
      <c r="G23" s="35"/>
      <c r="H23" s="16"/>
      <c r="I23" s="8"/>
    </row>
    <row r="24" spans="1:9" ht="15">
      <c r="A24" s="8"/>
      <c r="B24" s="8" t="s">
        <v>106</v>
      </c>
      <c r="C24" s="8"/>
      <c r="D24" s="8"/>
      <c r="E24" s="8">
        <v>87</v>
      </c>
      <c r="F24" s="59"/>
      <c r="G24" s="35"/>
      <c r="H24" s="16"/>
      <c r="I24" s="8"/>
    </row>
    <row r="25" spans="1:9" ht="15">
      <c r="A25" s="8"/>
      <c r="B25" s="8" t="s">
        <v>8</v>
      </c>
      <c r="C25" s="8"/>
      <c r="D25" s="8"/>
      <c r="E25" s="8">
        <v>88</v>
      </c>
      <c r="F25" s="59"/>
      <c r="G25" s="35"/>
      <c r="H25" s="16"/>
      <c r="I25" s="8"/>
    </row>
    <row r="26" spans="1:9" ht="15">
      <c r="A26" s="27" t="s">
        <v>107</v>
      </c>
      <c r="B26" s="8"/>
      <c r="C26" s="8"/>
      <c r="D26" s="8"/>
      <c r="E26" s="8"/>
      <c r="F26" s="16"/>
      <c r="G26" s="8">
        <v>89</v>
      </c>
      <c r="H26" s="16">
        <f>SUM(F21:F25)</f>
        <v>0</v>
      </c>
      <c r="I26" s="40"/>
    </row>
    <row r="27" spans="1:9" ht="15">
      <c r="A27" s="8"/>
      <c r="B27" s="8"/>
      <c r="C27" s="8"/>
      <c r="D27" s="8"/>
      <c r="E27" s="8"/>
      <c r="F27" s="16"/>
      <c r="G27" s="8"/>
      <c r="H27" s="16"/>
      <c r="I27" s="40"/>
    </row>
    <row r="28" spans="1:9" ht="15">
      <c r="A28" s="27" t="s">
        <v>108</v>
      </c>
      <c r="B28" s="8"/>
      <c r="C28" s="8"/>
      <c r="D28" s="8"/>
      <c r="E28" s="8"/>
      <c r="F28" s="16"/>
      <c r="G28" s="8">
        <v>90</v>
      </c>
      <c r="H28" s="16">
        <f>SUM(H18:H26)</f>
        <v>0</v>
      </c>
      <c r="I28" s="40"/>
    </row>
    <row r="29" spans="1:9" ht="15">
      <c r="A29" s="8"/>
      <c r="B29" s="8"/>
      <c r="C29" s="8"/>
      <c r="D29" s="8"/>
      <c r="E29" s="8"/>
      <c r="F29" s="16"/>
      <c r="G29" s="8"/>
      <c r="H29" s="16"/>
      <c r="I29" s="8"/>
    </row>
    <row r="30" spans="1:9" ht="15">
      <c r="A30" s="27" t="s">
        <v>109</v>
      </c>
      <c r="B30" s="8"/>
      <c r="C30" s="8"/>
      <c r="D30" s="8"/>
      <c r="E30" s="8"/>
      <c r="F30" s="16"/>
      <c r="G30" s="8"/>
      <c r="H30" s="16"/>
      <c r="I30" s="8"/>
    </row>
    <row r="31" spans="1:9" ht="15">
      <c r="A31" s="8"/>
      <c r="B31" s="8" t="s">
        <v>110</v>
      </c>
      <c r="C31" s="8"/>
      <c r="D31" s="8"/>
      <c r="E31" s="8"/>
      <c r="F31" s="16"/>
      <c r="G31" s="8"/>
      <c r="H31" s="16"/>
      <c r="I31" s="8"/>
    </row>
    <row r="32" spans="1:9" ht="15">
      <c r="A32" s="8"/>
      <c r="B32" s="8" t="s">
        <v>111</v>
      </c>
      <c r="C32" s="8"/>
      <c r="D32" s="8"/>
      <c r="E32" s="8">
        <v>91</v>
      </c>
      <c r="F32" s="59"/>
      <c r="G32" s="35"/>
      <c r="H32" s="16"/>
      <c r="I32" s="8"/>
    </row>
    <row r="33" spans="1:9" ht="15">
      <c r="A33" s="8"/>
      <c r="B33" s="8" t="s">
        <v>112</v>
      </c>
      <c r="C33" s="8"/>
      <c r="D33" s="8"/>
      <c r="E33" s="8">
        <v>92</v>
      </c>
      <c r="F33" s="59"/>
      <c r="G33" s="35"/>
      <c r="H33" s="16"/>
      <c r="I33" s="8"/>
    </row>
    <row r="34" spans="1:9" ht="15">
      <c r="A34" s="8"/>
      <c r="B34" s="8" t="s">
        <v>113</v>
      </c>
      <c r="C34" s="8"/>
      <c r="D34" s="8"/>
      <c r="E34" s="8"/>
      <c r="G34" s="8"/>
      <c r="H34" s="16"/>
      <c r="I34" s="8"/>
    </row>
    <row r="35" spans="1:9" ht="15">
      <c r="A35" s="8"/>
      <c r="B35" s="8" t="s">
        <v>114</v>
      </c>
      <c r="C35" s="8"/>
      <c r="D35" s="8"/>
      <c r="E35" s="8">
        <v>93</v>
      </c>
      <c r="F35" s="59"/>
      <c r="G35" s="35"/>
      <c r="H35" s="16"/>
      <c r="I35" s="8"/>
    </row>
    <row r="36" spans="1:9" ht="15">
      <c r="A36" s="8"/>
      <c r="B36" s="8" t="s">
        <v>115</v>
      </c>
      <c r="C36" s="8"/>
      <c r="D36" s="8"/>
      <c r="E36" s="8">
        <v>94</v>
      </c>
      <c r="F36" s="59"/>
      <c r="G36" s="35"/>
      <c r="H36" s="16"/>
      <c r="I36" s="8"/>
    </row>
    <row r="37" spans="1:9" ht="15">
      <c r="A37" s="8"/>
      <c r="B37" s="8" t="s">
        <v>116</v>
      </c>
      <c r="C37" s="8"/>
      <c r="D37" s="8"/>
      <c r="E37" s="8">
        <v>95</v>
      </c>
      <c r="F37" s="59"/>
      <c r="G37" s="35"/>
      <c r="H37" s="16"/>
      <c r="I37" s="8"/>
    </row>
    <row r="38" spans="1:9" ht="15">
      <c r="A38" s="27" t="s">
        <v>117</v>
      </c>
      <c r="B38" s="8"/>
      <c r="C38" s="8"/>
      <c r="D38" s="8"/>
      <c r="E38" s="8"/>
      <c r="F38" s="16"/>
      <c r="G38" s="8">
        <v>96</v>
      </c>
      <c r="H38" s="16">
        <f>SUM(F32:F37)</f>
        <v>0</v>
      </c>
      <c r="I38" s="39"/>
    </row>
    <row r="39" spans="1:9" ht="15">
      <c r="A39" s="8"/>
      <c r="B39" s="8"/>
      <c r="C39" s="8"/>
      <c r="D39" s="8"/>
      <c r="E39" s="8"/>
      <c r="F39" s="16"/>
      <c r="G39" s="8"/>
      <c r="H39" s="16"/>
      <c r="I39" s="39"/>
    </row>
    <row r="40" spans="1:9" ht="15">
      <c r="A40" s="27" t="s">
        <v>118</v>
      </c>
      <c r="B40" s="8"/>
      <c r="C40" s="8"/>
      <c r="D40" s="8"/>
      <c r="E40" s="8"/>
      <c r="F40" s="16"/>
      <c r="G40" s="8">
        <v>97</v>
      </c>
      <c r="H40" s="16"/>
      <c r="I40" s="39"/>
    </row>
    <row r="41" spans="1:9" ht="15">
      <c r="A41" s="8"/>
      <c r="B41" s="8"/>
      <c r="C41" s="8"/>
      <c r="D41" s="8"/>
      <c r="E41" s="8"/>
      <c r="F41" s="16"/>
      <c r="G41" s="8"/>
      <c r="H41" s="16"/>
      <c r="I41" s="39"/>
    </row>
    <row r="42" spans="1:9" ht="15">
      <c r="A42" s="27" t="s">
        <v>119</v>
      </c>
      <c r="B42" s="8"/>
      <c r="C42" s="8"/>
      <c r="D42" s="8"/>
      <c r="E42" s="8"/>
      <c r="F42" s="16"/>
      <c r="G42" s="8">
        <v>98</v>
      </c>
      <c r="H42" s="16">
        <f>SUM(H38+H40)</f>
        <v>0</v>
      </c>
      <c r="I42" s="39"/>
    </row>
    <row r="43" spans="1:9" ht="15">
      <c r="A43" s="8"/>
      <c r="B43" s="8"/>
      <c r="C43" s="8"/>
      <c r="D43" s="8"/>
      <c r="E43" s="8"/>
      <c r="F43" s="16"/>
      <c r="G43" s="8"/>
      <c r="H43" s="16"/>
      <c r="I43" s="39"/>
    </row>
    <row r="44" spans="1:9" ht="15">
      <c r="A44" s="27" t="s">
        <v>120</v>
      </c>
      <c r="B44" s="8"/>
      <c r="C44" s="8"/>
      <c r="D44" s="8"/>
      <c r="E44" s="8"/>
      <c r="F44" s="16"/>
      <c r="G44" s="8">
        <v>99</v>
      </c>
      <c r="H44" s="16">
        <f>(H28-H42)</f>
        <v>0</v>
      </c>
      <c r="I44" s="39"/>
    </row>
    <row r="45" spans="1:9" ht="15">
      <c r="A45" s="8"/>
      <c r="B45" s="8"/>
      <c r="C45" s="8"/>
      <c r="D45" s="8"/>
      <c r="E45" s="8"/>
      <c r="F45" s="16"/>
      <c r="G45" s="8"/>
      <c r="H45" s="16"/>
      <c r="I45" s="39"/>
    </row>
    <row r="46" spans="1:9" ht="15">
      <c r="A46" s="27" t="s">
        <v>121</v>
      </c>
      <c r="B46" s="8"/>
      <c r="C46" s="8"/>
      <c r="D46" s="8"/>
      <c r="E46" s="8"/>
      <c r="F46" s="16"/>
      <c r="G46" s="8">
        <v>100</v>
      </c>
      <c r="H46" s="59"/>
      <c r="I46" s="39"/>
    </row>
    <row r="47" spans="1:9" ht="15">
      <c r="A47" s="8"/>
      <c r="B47" s="8"/>
      <c r="C47" s="8"/>
      <c r="D47" s="8"/>
      <c r="E47" s="8"/>
      <c r="F47" s="16"/>
      <c r="G47" s="8"/>
      <c r="H47" s="16"/>
      <c r="I47" s="39"/>
    </row>
    <row r="48" spans="1:9" ht="15">
      <c r="A48" s="27" t="s">
        <v>122</v>
      </c>
      <c r="B48" s="8"/>
      <c r="C48" s="8"/>
      <c r="D48" s="8"/>
      <c r="E48" s="8"/>
      <c r="F48" s="16"/>
      <c r="G48" s="8">
        <v>101</v>
      </c>
      <c r="H48" s="57">
        <f>+F4+F5+F7+F8-F13-F14-F15+F21+F22+F23+F24+F25-F32-F33-F35-F36-F37-H40-H46</f>
        <v>0</v>
      </c>
      <c r="I48" s="39"/>
    </row>
    <row r="49" spans="1:9" ht="15">
      <c r="A49" s="8"/>
      <c r="B49" s="8"/>
      <c r="C49" s="8"/>
      <c r="D49" s="8"/>
      <c r="E49" s="8"/>
      <c r="F49" s="16"/>
      <c r="G49" s="8"/>
      <c r="H49" s="60"/>
      <c r="I49" s="8"/>
    </row>
    <row r="50" spans="1:9" ht="15">
      <c r="A50" s="8"/>
      <c r="B50" s="8"/>
      <c r="C50" s="8"/>
      <c r="D50" s="8"/>
      <c r="E50" s="8"/>
      <c r="F50" s="16"/>
      <c r="G50" s="8"/>
      <c r="H50" s="16"/>
      <c r="I50" s="8"/>
    </row>
    <row r="51" spans="1:9" ht="15">
      <c r="A51" s="8"/>
      <c r="B51" s="8"/>
      <c r="C51" s="8"/>
      <c r="D51" s="8"/>
      <c r="E51" s="8"/>
      <c r="F51" s="16"/>
      <c r="G51" s="8"/>
      <c r="H51" s="8"/>
      <c r="I51" s="8"/>
    </row>
    <row r="52" spans="1:9" ht="15">
      <c r="A52" s="8"/>
      <c r="B52" s="8"/>
      <c r="C52" s="8"/>
      <c r="D52" s="8"/>
      <c r="E52" s="8"/>
      <c r="F52" s="16"/>
      <c r="G52" s="8"/>
      <c r="H52" s="8"/>
      <c r="I52" s="8"/>
    </row>
    <row r="53" spans="1:9" ht="15">
      <c r="A53" s="8"/>
      <c r="B53" s="8"/>
      <c r="C53" s="8"/>
      <c r="D53" s="8"/>
      <c r="E53" s="8"/>
      <c r="F53" s="16"/>
      <c r="G53" s="8"/>
      <c r="H53" s="8"/>
      <c r="I53" s="8"/>
    </row>
    <row r="54" spans="1:9" ht="15">
      <c r="A54" s="8"/>
      <c r="B54" s="8"/>
      <c r="C54" s="8"/>
      <c r="D54" s="8"/>
      <c r="E54" s="8"/>
      <c r="F54" s="16"/>
      <c r="G54" s="8"/>
      <c r="H54" s="8"/>
      <c r="I54" s="8"/>
    </row>
    <row r="55" spans="1:9" ht="15">
      <c r="A55" s="8"/>
      <c r="B55" s="8"/>
      <c r="C55" s="8"/>
      <c r="D55" s="8"/>
      <c r="E55" s="8"/>
      <c r="F55" s="16"/>
      <c r="G55" s="8"/>
      <c r="H55" s="8"/>
      <c r="I55" s="8"/>
    </row>
    <row r="56" spans="1:9" ht="15">
      <c r="A56" s="8"/>
      <c r="B56" s="8"/>
      <c r="C56" s="8"/>
      <c r="D56" s="8"/>
      <c r="E56" s="8"/>
      <c r="F56" s="16"/>
      <c r="G56" s="8"/>
      <c r="H56" s="8"/>
      <c r="I56" s="8"/>
    </row>
    <row r="57" spans="1:9" ht="15">
      <c r="A57" s="8"/>
      <c r="B57" s="8"/>
      <c r="C57" s="8"/>
      <c r="D57" s="8"/>
      <c r="E57" s="8"/>
      <c r="F57" s="16"/>
      <c r="G57" s="8"/>
      <c r="H57" s="8"/>
      <c r="I57" s="8"/>
    </row>
    <row r="58" spans="1:9" ht="15">
      <c r="A58" s="8"/>
      <c r="B58" s="8"/>
      <c r="C58" s="8"/>
      <c r="D58" s="8"/>
      <c r="E58" s="8"/>
      <c r="F58" s="16"/>
      <c r="G58" s="8"/>
      <c r="H58" s="8"/>
      <c r="I58" s="8"/>
    </row>
    <row r="59" spans="1:9" ht="15">
      <c r="A59" s="8"/>
      <c r="B59" s="8"/>
      <c r="C59" s="8"/>
      <c r="D59" s="8"/>
      <c r="E59" s="8"/>
      <c r="F59" s="16"/>
      <c r="G59" s="8"/>
      <c r="H59" s="8"/>
      <c r="I59" s="8"/>
    </row>
    <row r="60" spans="1:9" ht="15">
      <c r="A60" s="8"/>
      <c r="B60" s="8"/>
      <c r="C60" s="8"/>
      <c r="D60" s="8"/>
      <c r="E60" s="8"/>
      <c r="F60" s="16"/>
      <c r="G60" s="8"/>
      <c r="H60" s="8"/>
      <c r="I60" s="8"/>
    </row>
    <row r="61" spans="1:9" ht="15">
      <c r="A61" s="8"/>
      <c r="B61" s="8"/>
      <c r="C61" s="8"/>
      <c r="D61" s="8"/>
      <c r="E61" s="8"/>
      <c r="F61" s="16"/>
      <c r="G61" s="8"/>
      <c r="H61" s="8"/>
      <c r="I61" s="8"/>
    </row>
    <row r="62" spans="1:9" ht="15">
      <c r="A62" s="8"/>
      <c r="B62" s="8"/>
      <c r="C62" s="8"/>
      <c r="D62" s="8"/>
      <c r="E62" s="8"/>
      <c r="F62" s="16"/>
      <c r="G62" s="8"/>
      <c r="H62" s="8"/>
      <c r="I62" s="8"/>
    </row>
    <row r="63" spans="1:9" ht="15">
      <c r="A63" s="8"/>
      <c r="B63" s="8"/>
      <c r="C63" s="8"/>
      <c r="D63" s="8"/>
      <c r="E63" s="8"/>
      <c r="F63" s="16"/>
      <c r="G63" s="8"/>
      <c r="H63" s="8"/>
      <c r="I63" s="8"/>
    </row>
    <row r="64" spans="1:9" ht="15">
      <c r="A64" s="8"/>
      <c r="B64" s="8"/>
      <c r="C64" s="8"/>
      <c r="D64" s="8"/>
      <c r="E64" s="8"/>
      <c r="F64" s="16"/>
      <c r="G64" s="8"/>
      <c r="H64" s="8"/>
      <c r="I64" s="8"/>
    </row>
    <row r="65" spans="1:9" ht="15">
      <c r="A65" s="8"/>
      <c r="B65" s="8"/>
      <c r="C65" s="8"/>
      <c r="D65" s="8"/>
      <c r="E65" s="8"/>
      <c r="F65" s="16"/>
      <c r="G65" s="8"/>
      <c r="H65" s="8"/>
      <c r="I65" s="8"/>
    </row>
    <row r="66" spans="1:9" ht="15">
      <c r="A66" s="8"/>
      <c r="B66" s="8"/>
      <c r="C66" s="8"/>
      <c r="D66" s="8"/>
      <c r="E66" s="8"/>
      <c r="F66" s="16"/>
      <c r="G66" s="8"/>
      <c r="H66" s="8"/>
      <c r="I66" s="8"/>
    </row>
    <row r="67" spans="1:9" ht="15">
      <c r="A67" s="8"/>
      <c r="B67" s="8"/>
      <c r="C67" s="8"/>
      <c r="D67" s="8"/>
      <c r="E67" s="8"/>
      <c r="F67" s="16"/>
      <c r="G67" s="8"/>
      <c r="H67" s="8"/>
      <c r="I67" s="8"/>
    </row>
    <row r="68" spans="1:9" ht="15">
      <c r="A68" s="8"/>
      <c r="B68" s="8"/>
      <c r="C68" s="8"/>
      <c r="D68" s="8"/>
      <c r="E68" s="8"/>
      <c r="F68" s="16"/>
      <c r="G68" s="8"/>
      <c r="H68" s="8"/>
      <c r="I68" s="8"/>
    </row>
    <row r="69" spans="1:9" ht="15">
      <c r="A69" s="8"/>
      <c r="B69" s="8"/>
      <c r="C69" s="8"/>
      <c r="D69" s="8"/>
      <c r="E69" s="8"/>
      <c r="F69" s="16"/>
      <c r="G69" s="8"/>
      <c r="H69" s="8"/>
      <c r="I69" s="8"/>
    </row>
    <row r="70" spans="1:9" ht="15">
      <c r="A70" s="8"/>
      <c r="B70" s="8"/>
      <c r="C70" s="8"/>
      <c r="D70" s="8"/>
      <c r="E70" s="8"/>
      <c r="F70" s="16"/>
      <c r="G70" s="8"/>
      <c r="H70" s="8"/>
      <c r="I70" s="8"/>
    </row>
    <row r="71" spans="1:9" ht="15">
      <c r="A71" s="8"/>
      <c r="B71" s="8"/>
      <c r="C71" s="8"/>
      <c r="D71" s="8"/>
      <c r="E71" s="8"/>
      <c r="F71" s="16"/>
      <c r="G71" s="8"/>
      <c r="H71" s="8"/>
      <c r="I71" s="8"/>
    </row>
    <row r="72" spans="1:9" ht="15">
      <c r="A72" s="8"/>
      <c r="B72" s="8"/>
      <c r="C72" s="8"/>
      <c r="D72" s="8"/>
      <c r="E72" s="8"/>
      <c r="F72" s="16"/>
      <c r="G72" s="8"/>
      <c r="H72" s="8"/>
      <c r="I72" s="8"/>
    </row>
    <row r="73" spans="1:9" ht="15">
      <c r="A73" s="8"/>
      <c r="B73" s="8"/>
      <c r="C73" s="8"/>
      <c r="D73" s="8"/>
      <c r="E73" s="8"/>
      <c r="F73" s="16"/>
      <c r="G73" s="8"/>
      <c r="H73" s="8"/>
      <c r="I73" s="8"/>
    </row>
    <row r="74" spans="1:9" ht="15">
      <c r="A74" s="8"/>
      <c r="B74" s="8"/>
      <c r="C74" s="8"/>
      <c r="D74" s="8"/>
      <c r="E74" s="8"/>
      <c r="F74" s="16"/>
      <c r="G74" s="8"/>
      <c r="H74" s="8"/>
      <c r="I74" s="8"/>
    </row>
    <row r="75" spans="1:9" ht="15">
      <c r="A75" s="8"/>
      <c r="B75" s="8"/>
      <c r="C75" s="8"/>
      <c r="D75" s="8"/>
      <c r="E75" s="8"/>
      <c r="F75" s="16"/>
      <c r="G75" s="8"/>
      <c r="H75" s="8"/>
      <c r="I75" s="8"/>
    </row>
    <row r="76" spans="1:9" ht="15">
      <c r="A76" s="8"/>
      <c r="B76" s="8"/>
      <c r="C76" s="8"/>
      <c r="D76" s="8"/>
      <c r="E76" s="8"/>
      <c r="F76" s="16"/>
      <c r="G76" s="8"/>
      <c r="H76" s="8"/>
      <c r="I76" s="8"/>
    </row>
    <row r="77" spans="1:9" ht="15">
      <c r="A77" s="8"/>
      <c r="B77" s="8"/>
      <c r="C77" s="8"/>
      <c r="D77" s="8"/>
      <c r="E77" s="8"/>
      <c r="F77" s="16"/>
      <c r="G77" s="8"/>
      <c r="H77" s="8"/>
      <c r="I77" s="8"/>
    </row>
    <row r="78" spans="1:9" ht="15">
      <c r="A78" s="8"/>
      <c r="B78" s="8"/>
      <c r="C78" s="8"/>
      <c r="D78" s="8"/>
      <c r="E78" s="8"/>
      <c r="F78" s="16"/>
      <c r="G78" s="8"/>
      <c r="H78" s="8"/>
      <c r="I78" s="8"/>
    </row>
    <row r="79" spans="1:9" ht="15">
      <c r="A79" s="8"/>
      <c r="B79" s="8"/>
      <c r="C79" s="8"/>
      <c r="D79" s="8"/>
      <c r="E79" s="8"/>
      <c r="F79" s="16"/>
      <c r="G79" s="8"/>
      <c r="H79" s="8"/>
      <c r="I79" s="8"/>
    </row>
    <row r="80" spans="1:9" ht="15">
      <c r="A80" s="8"/>
      <c r="B80" s="8"/>
      <c r="C80" s="8"/>
      <c r="D80" s="8"/>
      <c r="E80" s="8"/>
      <c r="F80" s="16"/>
      <c r="G80" s="8"/>
      <c r="H80" s="8"/>
      <c r="I80" s="8"/>
    </row>
    <row r="81" spans="1:9" ht="15">
      <c r="A81" s="8"/>
      <c r="B81" s="8"/>
      <c r="C81" s="8"/>
      <c r="D81" s="8"/>
      <c r="E81" s="8"/>
      <c r="F81" s="16"/>
      <c r="G81" s="8"/>
      <c r="H81" s="8"/>
      <c r="I81" s="8"/>
    </row>
    <row r="82" spans="1:9" ht="15">
      <c r="A82" s="8"/>
      <c r="B82" s="8"/>
      <c r="C82" s="8"/>
      <c r="D82" s="8"/>
      <c r="E82" s="8"/>
      <c r="F82" s="16"/>
      <c r="G82" s="8"/>
      <c r="H82" s="8"/>
      <c r="I82" s="8"/>
    </row>
    <row r="83" spans="1:9" ht="15">
      <c r="A83" s="8"/>
      <c r="B83" s="8"/>
      <c r="C83" s="8"/>
      <c r="D83" s="8"/>
      <c r="E83" s="8"/>
      <c r="F83" s="16"/>
      <c r="G83" s="8"/>
      <c r="H83" s="8"/>
      <c r="I83" s="8"/>
    </row>
    <row r="84" spans="1:9" ht="15">
      <c r="A84" s="8"/>
      <c r="B84" s="8"/>
      <c r="C84" s="8"/>
      <c r="D84" s="8"/>
      <c r="E84" s="8"/>
      <c r="F84" s="16"/>
      <c r="G84" s="8"/>
      <c r="H84" s="8"/>
      <c r="I84" s="8"/>
    </row>
    <row r="85" spans="1:9" ht="15">
      <c r="A85" s="8"/>
      <c r="B85" s="8"/>
      <c r="C85" s="8"/>
      <c r="D85" s="8"/>
      <c r="E85" s="8"/>
      <c r="F85" s="16"/>
      <c r="G85" s="8"/>
      <c r="H85" s="8"/>
      <c r="I85" s="8"/>
    </row>
    <row r="86" spans="1:9" ht="15">
      <c r="A86" s="8"/>
      <c r="B86" s="8"/>
      <c r="C86" s="8"/>
      <c r="D86" s="8"/>
      <c r="E86" s="8"/>
      <c r="F86" s="16"/>
      <c r="G86" s="8"/>
      <c r="H86" s="8"/>
      <c r="I86" s="8"/>
    </row>
    <row r="87" spans="1:9" ht="15">
      <c r="A87" s="8"/>
      <c r="B87" s="8"/>
      <c r="C87" s="8"/>
      <c r="D87" s="8"/>
      <c r="E87" s="8"/>
      <c r="F87" s="16"/>
      <c r="G87" s="8"/>
      <c r="H87" s="8"/>
      <c r="I87" s="8"/>
    </row>
    <row r="88" spans="1:9" ht="15">
      <c r="A88" s="8"/>
      <c r="B88" s="8"/>
      <c r="C88" s="8"/>
      <c r="D88" s="8"/>
      <c r="E88" s="8"/>
      <c r="F88" s="16"/>
      <c r="G88" s="8"/>
      <c r="H88" s="8"/>
      <c r="I88" s="8"/>
    </row>
    <row r="89" spans="1:9" ht="15">
      <c r="A89" s="8"/>
      <c r="B89" s="8"/>
      <c r="C89" s="8"/>
      <c r="D89" s="8"/>
      <c r="E89" s="8"/>
      <c r="F89" s="16"/>
      <c r="G89" s="8"/>
      <c r="H89" s="8"/>
      <c r="I89" s="8"/>
    </row>
    <row r="90" spans="1:9" ht="15">
      <c r="A90" s="8"/>
      <c r="B90" s="8"/>
      <c r="C90" s="8"/>
      <c r="D90" s="8"/>
      <c r="E90" s="8"/>
      <c r="F90" s="16"/>
      <c r="G90" s="8"/>
      <c r="H90" s="8"/>
      <c r="I90" s="8"/>
    </row>
    <row r="91" spans="1:9" ht="15">
      <c r="A91" s="8"/>
      <c r="B91" s="8"/>
      <c r="C91" s="8"/>
      <c r="D91" s="8"/>
      <c r="E91" s="8"/>
      <c r="F91" s="16"/>
      <c r="G91" s="8"/>
      <c r="H91" s="8"/>
      <c r="I91" s="8"/>
    </row>
    <row r="92" spans="1:9" ht="15">
      <c r="A92" s="8"/>
      <c r="B92" s="8"/>
      <c r="C92" s="8"/>
      <c r="D92" s="8"/>
      <c r="E92" s="8"/>
      <c r="F92" s="16"/>
      <c r="G92" s="8"/>
      <c r="H92" s="8"/>
      <c r="I92" s="8"/>
    </row>
    <row r="93" spans="1:9" ht="15">
      <c r="A93" s="8"/>
      <c r="B93" s="8"/>
      <c r="C93" s="8"/>
      <c r="D93" s="8"/>
      <c r="E93" s="8"/>
      <c r="F93" s="16"/>
      <c r="G93" s="8"/>
      <c r="H93" s="8"/>
      <c r="I93" s="8"/>
    </row>
    <row r="94" spans="1:9" ht="15">
      <c r="A94" s="8"/>
      <c r="B94" s="8"/>
      <c r="C94" s="8"/>
      <c r="D94" s="8"/>
      <c r="E94" s="8"/>
      <c r="F94" s="16"/>
      <c r="G94" s="8"/>
      <c r="H94" s="8"/>
      <c r="I94" s="8"/>
    </row>
    <row r="95" spans="1:9" ht="15">
      <c r="A95" s="8"/>
      <c r="B95" s="8"/>
      <c r="C95" s="8"/>
      <c r="D95" s="8"/>
      <c r="E95" s="8"/>
      <c r="F95" s="16"/>
      <c r="G95" s="8"/>
      <c r="H95" s="8"/>
      <c r="I95" s="8"/>
    </row>
    <row r="96" spans="1:9" ht="15">
      <c r="A96" s="8"/>
      <c r="B96" s="8"/>
      <c r="C96" s="8"/>
      <c r="D96" s="8"/>
      <c r="E96" s="8"/>
      <c r="F96" s="16"/>
      <c r="G96" s="8"/>
      <c r="H96" s="8"/>
      <c r="I96" s="8"/>
    </row>
    <row r="97" spans="1:9" ht="15">
      <c r="A97" s="8"/>
      <c r="B97" s="8"/>
      <c r="C97" s="8"/>
      <c r="D97" s="8"/>
      <c r="E97" s="8"/>
      <c r="F97" s="16"/>
      <c r="G97" s="8"/>
      <c r="H97" s="8"/>
      <c r="I97" s="8"/>
    </row>
    <row r="98" spans="1:9" ht="15">
      <c r="A98" s="8"/>
      <c r="B98" s="8"/>
      <c r="C98" s="8"/>
      <c r="D98" s="8"/>
      <c r="E98" s="8"/>
      <c r="F98" s="16"/>
      <c r="G98" s="8"/>
      <c r="H98" s="8"/>
      <c r="I98" s="8"/>
    </row>
    <row r="99" spans="1:9" ht="15">
      <c r="A99" s="8"/>
      <c r="B99" s="8"/>
      <c r="C99" s="8"/>
      <c r="D99" s="8"/>
      <c r="E99" s="8"/>
      <c r="F99" s="16"/>
      <c r="G99" s="8"/>
      <c r="H99" s="8"/>
      <c r="I99" s="8"/>
    </row>
    <row r="100" spans="1:9" ht="15">
      <c r="A100" s="8"/>
      <c r="B100" s="8"/>
      <c r="C100" s="8"/>
      <c r="D100" s="8"/>
      <c r="E100" s="8"/>
      <c r="F100" s="16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16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16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16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16"/>
      <c r="G104" s="8"/>
      <c r="H104" s="8"/>
      <c r="I104" s="8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85"/>
  <sheetViews>
    <sheetView zoomScalePageLayoutView="0" workbookViewId="0" topLeftCell="A2">
      <selection activeCell="F63" sqref="F63"/>
    </sheetView>
  </sheetViews>
  <sheetFormatPr defaultColWidth="9.00390625" defaultRowHeight="15"/>
  <cols>
    <col min="5" max="5" width="3.75390625" style="0" customWidth="1"/>
    <col min="6" max="6" width="16.50390625" style="0" customWidth="1"/>
    <col min="7" max="7" width="4.625" style="0" customWidth="1"/>
    <col min="8" max="8" width="15.00390625" style="0" customWidth="1"/>
  </cols>
  <sheetData>
    <row r="1" spans="1:13" ht="15">
      <c r="A1" s="8"/>
      <c r="B1" s="8"/>
      <c r="C1" s="8"/>
      <c r="D1" s="27" t="s">
        <v>126</v>
      </c>
      <c r="E1" s="8"/>
      <c r="F1" s="8"/>
      <c r="G1" s="8"/>
      <c r="H1" s="8"/>
      <c r="I1" s="8" t="s">
        <v>187</v>
      </c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2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 t="s">
        <v>127</v>
      </c>
      <c r="C4" s="8"/>
      <c r="D4" s="8"/>
      <c r="E4" s="8">
        <v>102</v>
      </c>
      <c r="F4" s="59"/>
      <c r="G4" s="8"/>
      <c r="H4" s="8"/>
      <c r="I4" s="8"/>
      <c r="J4" s="8"/>
      <c r="K4" s="8"/>
      <c r="L4" s="8"/>
      <c r="M4" s="8"/>
    </row>
    <row r="5" spans="1:13" ht="15">
      <c r="A5" s="8"/>
      <c r="B5" s="8" t="s">
        <v>128</v>
      </c>
      <c r="C5" s="8"/>
      <c r="D5" s="8"/>
      <c r="E5" s="8">
        <v>103</v>
      </c>
      <c r="F5" s="59"/>
      <c r="G5" s="8"/>
      <c r="H5" s="8"/>
      <c r="I5" s="8"/>
      <c r="J5" s="8"/>
      <c r="K5" s="8"/>
      <c r="L5" s="8"/>
      <c r="M5" s="8"/>
    </row>
    <row r="6" spans="1:13" ht="15">
      <c r="A6" s="8"/>
      <c r="B6" s="8" t="s">
        <v>129</v>
      </c>
      <c r="C6" s="8"/>
      <c r="D6" s="8"/>
      <c r="E6" s="8">
        <v>104</v>
      </c>
      <c r="F6" s="59"/>
      <c r="G6" s="8"/>
      <c r="H6" s="8"/>
      <c r="I6" s="8"/>
      <c r="J6" s="8"/>
      <c r="K6" s="8"/>
      <c r="L6" s="8"/>
      <c r="M6" s="8"/>
    </row>
    <row r="7" spans="1:13" ht="15">
      <c r="A7" s="8"/>
      <c r="B7" s="8" t="s">
        <v>130</v>
      </c>
      <c r="C7" s="8"/>
      <c r="D7" s="8"/>
      <c r="E7" s="8">
        <v>105</v>
      </c>
      <c r="F7" s="59"/>
      <c r="G7" s="8"/>
      <c r="H7" s="8"/>
      <c r="I7" s="8"/>
      <c r="J7" s="8"/>
      <c r="K7" s="8"/>
      <c r="L7" s="8"/>
      <c r="M7" s="8"/>
    </row>
    <row r="8" spans="1:13" ht="15">
      <c r="A8" s="8"/>
      <c r="B8" s="8" t="s">
        <v>131</v>
      </c>
      <c r="C8" s="8"/>
      <c r="D8" s="8"/>
      <c r="E8" s="8">
        <v>106</v>
      </c>
      <c r="F8" s="59" t="s">
        <v>123</v>
      </c>
      <c r="G8" s="8"/>
      <c r="H8" s="8"/>
      <c r="I8" s="8"/>
      <c r="J8" s="8"/>
      <c r="K8" s="8"/>
      <c r="L8" s="8"/>
      <c r="M8" s="8"/>
    </row>
    <row r="9" spans="1:13" ht="15">
      <c r="A9" s="8"/>
      <c r="B9" s="8" t="s">
        <v>8</v>
      </c>
      <c r="C9" s="8"/>
      <c r="D9" s="8"/>
      <c r="E9" s="8">
        <v>107</v>
      </c>
      <c r="F9" s="59"/>
      <c r="G9" s="8"/>
      <c r="H9" s="61"/>
      <c r="I9" s="8"/>
      <c r="J9" s="8"/>
      <c r="K9" s="8"/>
      <c r="L9" s="8"/>
      <c r="M9" s="8"/>
    </row>
    <row r="10" spans="1:13" ht="15">
      <c r="A10" s="27" t="s">
        <v>132</v>
      </c>
      <c r="B10" s="8"/>
      <c r="C10" s="8"/>
      <c r="D10" s="8"/>
      <c r="E10" s="8"/>
      <c r="F10" s="16"/>
      <c r="G10" s="8">
        <v>108</v>
      </c>
      <c r="H10" s="62">
        <f>SUM(F4:F9)</f>
        <v>0</v>
      </c>
      <c r="I10" s="8"/>
      <c r="J10" s="8"/>
      <c r="K10" s="8"/>
      <c r="L10" s="8"/>
      <c r="M10" s="8"/>
    </row>
    <row r="11" spans="1:13" ht="15">
      <c r="A11" s="8"/>
      <c r="B11" s="8"/>
      <c r="C11" s="8"/>
      <c r="D11" s="8"/>
      <c r="E11" s="8"/>
      <c r="F11" s="16"/>
      <c r="G11" s="8"/>
      <c r="H11" s="61"/>
      <c r="I11" s="8"/>
      <c r="J11" s="8"/>
      <c r="K11" s="8"/>
      <c r="L11" s="8"/>
      <c r="M11" s="8"/>
    </row>
    <row r="12" spans="1:13" ht="15">
      <c r="A12" s="27" t="s">
        <v>133</v>
      </c>
      <c r="B12" s="8"/>
      <c r="C12" s="8"/>
      <c r="D12" s="8"/>
      <c r="E12" s="8"/>
      <c r="F12" s="16"/>
      <c r="G12" s="8"/>
      <c r="H12" s="61"/>
      <c r="I12" s="8"/>
      <c r="J12" s="8"/>
      <c r="K12" s="8"/>
      <c r="L12" s="8"/>
      <c r="M12" s="8"/>
    </row>
    <row r="13" spans="1:13" ht="15">
      <c r="A13" s="8"/>
      <c r="B13" s="8" t="s">
        <v>134</v>
      </c>
      <c r="C13" s="8"/>
      <c r="D13" s="8"/>
      <c r="E13" s="8">
        <v>109</v>
      </c>
      <c r="F13" s="59"/>
      <c r="G13" s="8"/>
      <c r="H13" s="61"/>
      <c r="I13" s="8"/>
      <c r="J13" s="8"/>
      <c r="K13" s="8"/>
      <c r="L13" s="8"/>
      <c r="M13" s="8"/>
    </row>
    <row r="14" spans="1:13" ht="15">
      <c r="A14" s="8"/>
      <c r="B14" s="8" t="s">
        <v>135</v>
      </c>
      <c r="C14" s="8"/>
      <c r="D14" s="8"/>
      <c r="E14" s="8">
        <f>+E13+1</f>
        <v>110</v>
      </c>
      <c r="F14" s="59"/>
      <c r="G14" s="8"/>
      <c r="H14" s="61"/>
      <c r="I14" s="8"/>
      <c r="J14" s="8"/>
      <c r="K14" s="8"/>
      <c r="L14" s="8"/>
      <c r="M14" s="8"/>
    </row>
    <row r="15" spans="1:13" ht="15">
      <c r="A15" s="8"/>
      <c r="B15" s="8" t="s">
        <v>136</v>
      </c>
      <c r="C15" s="8"/>
      <c r="D15" s="8"/>
      <c r="E15" s="8">
        <f aca="true" t="shared" si="0" ref="E15:E26">+E14+1</f>
        <v>111</v>
      </c>
      <c r="F15" s="59"/>
      <c r="G15" s="8"/>
      <c r="H15" s="61"/>
      <c r="I15" s="8"/>
      <c r="J15" s="8"/>
      <c r="K15" s="8"/>
      <c r="L15" s="8"/>
      <c r="M15" s="8"/>
    </row>
    <row r="16" spans="1:13" ht="15">
      <c r="A16" s="8"/>
      <c r="B16" s="8" t="s">
        <v>137</v>
      </c>
      <c r="C16" s="8"/>
      <c r="D16" s="8"/>
      <c r="E16" s="8">
        <f t="shared" si="0"/>
        <v>112</v>
      </c>
      <c r="F16" s="59"/>
      <c r="G16" s="8"/>
      <c r="H16" s="61"/>
      <c r="I16" s="8"/>
      <c r="J16" s="8"/>
      <c r="K16" s="8"/>
      <c r="L16" s="8"/>
      <c r="M16" s="8"/>
    </row>
    <row r="17" spans="1:13" ht="15">
      <c r="A17" s="8"/>
      <c r="B17" s="8" t="s">
        <v>138</v>
      </c>
      <c r="C17" s="8"/>
      <c r="D17" s="8"/>
      <c r="E17" s="8">
        <f t="shared" si="0"/>
        <v>113</v>
      </c>
      <c r="F17" s="59"/>
      <c r="G17" s="8"/>
      <c r="H17" s="61"/>
      <c r="I17" s="8"/>
      <c r="J17" s="8"/>
      <c r="K17" s="8"/>
      <c r="L17" s="8"/>
      <c r="M17" s="8"/>
    </row>
    <row r="18" spans="1:13" ht="15">
      <c r="A18" s="8"/>
      <c r="B18" s="8" t="s">
        <v>139</v>
      </c>
      <c r="C18" s="8"/>
      <c r="D18" s="8"/>
      <c r="E18" s="8">
        <f t="shared" si="0"/>
        <v>114</v>
      </c>
      <c r="F18" s="59"/>
      <c r="G18" s="8"/>
      <c r="H18" s="61"/>
      <c r="I18" s="8"/>
      <c r="J18" s="8"/>
      <c r="K18" s="8"/>
      <c r="L18" s="8"/>
      <c r="M18" s="8"/>
    </row>
    <row r="19" spans="1:13" ht="15">
      <c r="A19" s="8"/>
      <c r="B19" s="8" t="s">
        <v>140</v>
      </c>
      <c r="C19" s="8"/>
      <c r="D19" s="8"/>
      <c r="E19" s="8">
        <f t="shared" si="0"/>
        <v>115</v>
      </c>
      <c r="F19" s="59"/>
      <c r="G19" s="8"/>
      <c r="H19" s="61"/>
      <c r="I19" s="8"/>
      <c r="J19" s="8"/>
      <c r="K19" s="8"/>
      <c r="L19" s="8"/>
      <c r="M19" s="8"/>
    </row>
    <row r="20" spans="1:13" ht="15">
      <c r="A20" s="8"/>
      <c r="B20" s="8" t="s">
        <v>141</v>
      </c>
      <c r="C20" s="8"/>
      <c r="D20" s="8"/>
      <c r="E20" s="8">
        <f t="shared" si="0"/>
        <v>116</v>
      </c>
      <c r="F20" s="59"/>
      <c r="G20" s="8"/>
      <c r="H20" s="61"/>
      <c r="I20" s="8"/>
      <c r="J20" s="8"/>
      <c r="K20" s="8"/>
      <c r="L20" s="8"/>
      <c r="M20" s="8"/>
    </row>
    <row r="21" spans="1:13" ht="15">
      <c r="A21" s="8"/>
      <c r="B21" s="8" t="s">
        <v>142</v>
      </c>
      <c r="C21" s="8"/>
      <c r="D21" s="8"/>
      <c r="E21" s="8">
        <f t="shared" si="0"/>
        <v>117</v>
      </c>
      <c r="F21" s="59"/>
      <c r="G21" s="8"/>
      <c r="H21" s="61"/>
      <c r="I21" s="8"/>
      <c r="J21" s="8"/>
      <c r="K21" s="8"/>
      <c r="L21" s="8"/>
      <c r="M21" s="8"/>
    </row>
    <row r="22" spans="1:13" ht="15">
      <c r="A22" s="8"/>
      <c r="B22" s="8" t="s">
        <v>143</v>
      </c>
      <c r="C22" s="8"/>
      <c r="D22" s="8"/>
      <c r="E22" s="8">
        <f t="shared" si="0"/>
        <v>118</v>
      </c>
      <c r="F22" s="59"/>
      <c r="G22" s="8"/>
      <c r="H22" s="61"/>
      <c r="I22" s="8"/>
      <c r="J22" s="8"/>
      <c r="K22" s="8"/>
      <c r="L22" s="8"/>
      <c r="M22" s="8"/>
    </row>
    <row r="23" spans="1:13" ht="15">
      <c r="A23" s="8"/>
      <c r="B23" s="8" t="s">
        <v>144</v>
      </c>
      <c r="C23" s="8"/>
      <c r="D23" s="8"/>
      <c r="E23" s="8">
        <f t="shared" si="0"/>
        <v>119</v>
      </c>
      <c r="F23" s="59"/>
      <c r="G23" s="8"/>
      <c r="H23" s="61"/>
      <c r="I23" s="8"/>
      <c r="J23" s="8"/>
      <c r="K23" s="8"/>
      <c r="L23" s="8"/>
      <c r="M23" s="8"/>
    </row>
    <row r="24" spans="1:13" ht="15">
      <c r="A24" s="8"/>
      <c r="B24" s="8" t="s">
        <v>145</v>
      </c>
      <c r="C24" s="8"/>
      <c r="D24" s="8"/>
      <c r="E24" s="8">
        <f t="shared" si="0"/>
        <v>120</v>
      </c>
      <c r="F24" s="59"/>
      <c r="G24" s="8"/>
      <c r="H24" s="61"/>
      <c r="I24" s="8"/>
      <c r="J24" s="8"/>
      <c r="K24" s="8"/>
      <c r="L24" s="8"/>
      <c r="M24" s="8"/>
    </row>
    <row r="25" spans="1:13" ht="15">
      <c r="A25" s="8"/>
      <c r="B25" s="8" t="s">
        <v>146</v>
      </c>
      <c r="C25" s="8"/>
      <c r="D25" s="8"/>
      <c r="E25" s="8">
        <f t="shared" si="0"/>
        <v>121</v>
      </c>
      <c r="F25" s="59"/>
      <c r="G25" s="8"/>
      <c r="H25" s="61"/>
      <c r="I25" s="8"/>
      <c r="J25" s="8"/>
      <c r="K25" s="8"/>
      <c r="L25" s="8"/>
      <c r="M25" s="8"/>
    </row>
    <row r="26" spans="1:13" ht="15">
      <c r="A26" s="8"/>
      <c r="B26" s="8" t="s">
        <v>8</v>
      </c>
      <c r="C26" s="8"/>
      <c r="D26" s="8"/>
      <c r="E26" s="8">
        <f t="shared" si="0"/>
        <v>122</v>
      </c>
      <c r="F26" s="59"/>
      <c r="G26" s="8"/>
      <c r="H26" s="61"/>
      <c r="I26" s="8"/>
      <c r="J26" s="8"/>
      <c r="K26" s="8"/>
      <c r="L26" s="8"/>
      <c r="M26" s="8"/>
    </row>
    <row r="27" spans="1:13" ht="15">
      <c r="A27" s="27" t="s">
        <v>147</v>
      </c>
      <c r="B27" s="8"/>
      <c r="C27" s="8"/>
      <c r="D27" s="8"/>
      <c r="E27" s="8"/>
      <c r="F27" s="16"/>
      <c r="G27" s="8">
        <v>123</v>
      </c>
      <c r="H27" s="62">
        <f>SUM(F13:F26)</f>
        <v>0</v>
      </c>
      <c r="I27" s="8"/>
      <c r="J27" s="8"/>
      <c r="K27" s="8"/>
      <c r="L27" s="8"/>
      <c r="M27" s="8"/>
    </row>
    <row r="28" spans="1:13" ht="15">
      <c r="A28" s="8"/>
      <c r="B28" s="8"/>
      <c r="C28" s="8"/>
      <c r="D28" s="8"/>
      <c r="E28" s="8"/>
      <c r="F28" s="16"/>
      <c r="G28" s="8"/>
      <c r="H28" s="61"/>
      <c r="I28" s="8"/>
      <c r="J28" s="8"/>
      <c r="K28" s="8"/>
      <c r="L28" s="8"/>
      <c r="M28" s="8"/>
    </row>
    <row r="29" spans="1:13" ht="15">
      <c r="A29" s="27" t="s">
        <v>148</v>
      </c>
      <c r="B29" s="8"/>
      <c r="C29" s="8"/>
      <c r="D29" s="8"/>
      <c r="E29" s="8"/>
      <c r="F29" s="16"/>
      <c r="G29" s="8"/>
      <c r="H29" s="61"/>
      <c r="I29" s="8"/>
      <c r="J29" s="8"/>
      <c r="K29" s="8"/>
      <c r="L29" s="8"/>
      <c r="M29" s="8"/>
    </row>
    <row r="30" spans="1:13" ht="15">
      <c r="A30" s="8"/>
      <c r="B30" s="8" t="s">
        <v>149</v>
      </c>
      <c r="C30" s="8"/>
      <c r="D30" s="8"/>
      <c r="E30" s="8">
        <v>124</v>
      </c>
      <c r="F30" s="59" t="s">
        <v>123</v>
      </c>
      <c r="G30" s="8"/>
      <c r="H30" s="61"/>
      <c r="I30" s="8"/>
      <c r="J30" s="8"/>
      <c r="K30" s="8"/>
      <c r="L30" s="8"/>
      <c r="M30" s="8"/>
    </row>
    <row r="31" spans="1:13" ht="15">
      <c r="A31" s="8"/>
      <c r="B31" s="8" t="s">
        <v>150</v>
      </c>
      <c r="C31" s="8"/>
      <c r="D31" s="8"/>
      <c r="E31" s="8">
        <f>+E30+1</f>
        <v>125</v>
      </c>
      <c r="F31" s="59"/>
      <c r="G31" s="8"/>
      <c r="H31" s="61"/>
      <c r="I31" s="8"/>
      <c r="J31" s="8"/>
      <c r="K31" s="8"/>
      <c r="L31" s="8"/>
      <c r="M31" s="8"/>
    </row>
    <row r="32" spans="1:13" ht="15">
      <c r="A32" s="8"/>
      <c r="B32" s="8" t="s">
        <v>151</v>
      </c>
      <c r="C32" s="8"/>
      <c r="D32" s="8"/>
      <c r="E32" s="8">
        <f>+E31+1</f>
        <v>126</v>
      </c>
      <c r="F32" s="59"/>
      <c r="G32" s="8"/>
      <c r="H32" s="61"/>
      <c r="I32" s="8"/>
      <c r="J32" s="8"/>
      <c r="K32" s="8"/>
      <c r="L32" s="8"/>
      <c r="M32" s="8"/>
    </row>
    <row r="33" spans="1:13" ht="15">
      <c r="A33" s="8"/>
      <c r="B33" s="8" t="s">
        <v>152</v>
      </c>
      <c r="C33" s="8"/>
      <c r="D33" s="8"/>
      <c r="E33" s="8">
        <f>+E32+1</f>
        <v>127</v>
      </c>
      <c r="F33" s="59" t="s">
        <v>123</v>
      </c>
      <c r="G33" s="8"/>
      <c r="H33" s="61"/>
      <c r="I33" s="8"/>
      <c r="J33" s="8"/>
      <c r="K33" s="8"/>
      <c r="L33" s="8"/>
      <c r="M33" s="8"/>
    </row>
    <row r="34" spans="1:13" ht="15">
      <c r="A34" s="8"/>
      <c r="B34" s="8" t="s">
        <v>153</v>
      </c>
      <c r="C34" s="8"/>
      <c r="D34" s="8"/>
      <c r="E34" s="8">
        <f>+E33+1</f>
        <v>128</v>
      </c>
      <c r="F34" s="59"/>
      <c r="G34" s="8"/>
      <c r="H34" s="61"/>
      <c r="I34" s="8"/>
      <c r="J34" s="8"/>
      <c r="K34" s="8"/>
      <c r="L34" s="8"/>
      <c r="M34" s="8"/>
    </row>
    <row r="35" spans="1:13" ht="15">
      <c r="A35" s="27" t="s">
        <v>154</v>
      </c>
      <c r="B35" s="8"/>
      <c r="C35" s="8"/>
      <c r="D35" s="8"/>
      <c r="E35" s="8"/>
      <c r="F35" s="16"/>
      <c r="G35" s="8">
        <v>129</v>
      </c>
      <c r="H35" s="62">
        <f>SUM(F30:F34)</f>
        <v>0</v>
      </c>
      <c r="I35" s="8"/>
      <c r="J35" s="8"/>
      <c r="K35" s="8"/>
      <c r="L35" s="8"/>
      <c r="M35" s="8"/>
    </row>
    <row r="36" spans="1:13" ht="15">
      <c r="A36" s="8"/>
      <c r="B36" s="8"/>
      <c r="C36" s="8"/>
      <c r="D36" s="8"/>
      <c r="E36" s="8"/>
      <c r="F36" s="16"/>
      <c r="G36" s="8"/>
      <c r="H36" s="61"/>
      <c r="I36" s="8"/>
      <c r="J36" s="8"/>
      <c r="K36" s="8"/>
      <c r="L36" s="8"/>
      <c r="M36" s="8"/>
    </row>
    <row r="37" spans="1:13" ht="15">
      <c r="A37" s="27" t="s">
        <v>155</v>
      </c>
      <c r="B37" s="8"/>
      <c r="C37" s="8"/>
      <c r="D37" s="8"/>
      <c r="E37" s="8"/>
      <c r="F37" s="16"/>
      <c r="G37" s="8"/>
      <c r="H37" s="61"/>
      <c r="I37" s="8"/>
      <c r="J37" s="8"/>
      <c r="K37" s="8"/>
      <c r="L37" s="8"/>
      <c r="M37" s="8"/>
    </row>
    <row r="38" spans="1:13" ht="15">
      <c r="A38" s="8"/>
      <c r="B38" s="8" t="s">
        <v>156</v>
      </c>
      <c r="C38" s="8"/>
      <c r="D38" s="8"/>
      <c r="E38" s="8">
        <v>130</v>
      </c>
      <c r="F38" s="59"/>
      <c r="G38" s="8"/>
      <c r="H38" s="61"/>
      <c r="I38" s="8"/>
      <c r="J38" s="8"/>
      <c r="K38" s="8"/>
      <c r="L38" s="8"/>
      <c r="M38" s="8"/>
    </row>
    <row r="39" spans="1:13" ht="15">
      <c r="A39" s="8"/>
      <c r="B39" s="8" t="s">
        <v>157</v>
      </c>
      <c r="C39" s="8"/>
      <c r="D39" s="8"/>
      <c r="E39" s="8">
        <f>+E38+1</f>
        <v>131</v>
      </c>
      <c r="F39" s="59"/>
      <c r="G39" s="8"/>
      <c r="H39" s="61"/>
      <c r="I39" s="8"/>
      <c r="J39" s="8"/>
      <c r="K39" s="8"/>
      <c r="L39" s="8"/>
      <c r="M39" s="8"/>
    </row>
    <row r="40" spans="1:13" ht="15">
      <c r="A40" s="8"/>
      <c r="B40" s="8" t="s">
        <v>158</v>
      </c>
      <c r="C40" s="8"/>
      <c r="D40" s="8"/>
      <c r="E40" s="8">
        <f>+E39+1</f>
        <v>132</v>
      </c>
      <c r="F40" s="59"/>
      <c r="G40" s="8"/>
      <c r="H40" s="61"/>
      <c r="I40" s="8"/>
      <c r="J40" s="8"/>
      <c r="K40" s="8"/>
      <c r="L40" s="8"/>
      <c r="M40" s="8"/>
    </row>
    <row r="41" spans="1:13" ht="15">
      <c r="A41" s="8"/>
      <c r="B41" s="8" t="s">
        <v>105</v>
      </c>
      <c r="C41" s="8"/>
      <c r="D41" s="8"/>
      <c r="E41" s="8">
        <f>+E40+1</f>
        <v>133</v>
      </c>
      <c r="F41" s="59" t="s">
        <v>123</v>
      </c>
      <c r="G41" s="8"/>
      <c r="H41" s="61"/>
      <c r="I41" s="8"/>
      <c r="J41" s="8"/>
      <c r="K41" s="8"/>
      <c r="L41" s="8"/>
      <c r="M41" s="8"/>
    </row>
    <row r="42" spans="1:13" ht="15">
      <c r="A42" s="8"/>
      <c r="B42" s="8" t="s">
        <v>159</v>
      </c>
      <c r="C42" s="8"/>
      <c r="D42" s="8"/>
      <c r="E42" s="8">
        <f>+E41+1</f>
        <v>134</v>
      </c>
      <c r="F42" s="59"/>
      <c r="G42" s="8"/>
      <c r="H42" s="61"/>
      <c r="I42" s="8"/>
      <c r="J42" s="8"/>
      <c r="K42" s="8"/>
      <c r="L42" s="8"/>
      <c r="M42" s="8"/>
    </row>
    <row r="43" spans="1:13" ht="15">
      <c r="A43" s="8"/>
      <c r="B43" s="8" t="s">
        <v>8</v>
      </c>
      <c r="C43" s="8"/>
      <c r="D43" s="8"/>
      <c r="E43" s="8">
        <f>+E42+1</f>
        <v>135</v>
      </c>
      <c r="F43" s="59"/>
      <c r="G43" s="8"/>
      <c r="H43" s="61"/>
      <c r="I43" s="8"/>
      <c r="J43" s="8"/>
      <c r="K43" s="8"/>
      <c r="L43" s="8"/>
      <c r="M43" s="8"/>
    </row>
    <row r="44" spans="1:13" ht="15">
      <c r="A44" s="27" t="s">
        <v>160</v>
      </c>
      <c r="B44" s="8"/>
      <c r="C44" s="8"/>
      <c r="D44" s="8"/>
      <c r="E44" s="8"/>
      <c r="F44" s="16"/>
      <c r="G44" s="8">
        <v>136</v>
      </c>
      <c r="H44" s="62">
        <f>SUM(F38:F43)</f>
        <v>0</v>
      </c>
      <c r="I44" s="8"/>
      <c r="J44" s="8"/>
      <c r="K44" s="8"/>
      <c r="L44" s="8"/>
      <c r="M44" s="8"/>
    </row>
    <row r="45" spans="1:13" ht="15">
      <c r="A45" s="8"/>
      <c r="B45" s="8"/>
      <c r="C45" s="8"/>
      <c r="D45" s="8"/>
      <c r="E45" s="8"/>
      <c r="F45" s="16"/>
      <c r="G45" s="8"/>
      <c r="H45" s="61"/>
      <c r="I45" s="8"/>
      <c r="J45" s="8"/>
      <c r="K45" s="8"/>
      <c r="L45" s="8"/>
      <c r="M45" s="8"/>
    </row>
    <row r="46" spans="1:13" ht="15">
      <c r="A46" s="27" t="s">
        <v>161</v>
      </c>
      <c r="B46" s="8"/>
      <c r="C46" s="8"/>
      <c r="D46" s="8"/>
      <c r="E46" s="8"/>
      <c r="F46" s="16"/>
      <c r="G46" s="8"/>
      <c r="H46" s="61"/>
      <c r="I46" s="8"/>
      <c r="J46" s="8"/>
      <c r="K46" s="8"/>
      <c r="L46" s="8"/>
      <c r="M46" s="8"/>
    </row>
    <row r="47" spans="1:13" ht="15">
      <c r="A47" s="8"/>
      <c r="B47" s="8" t="s">
        <v>162</v>
      </c>
      <c r="C47" s="8"/>
      <c r="D47" s="8"/>
      <c r="E47" s="8">
        <v>137</v>
      </c>
      <c r="F47" s="59"/>
      <c r="G47" s="8"/>
      <c r="H47" s="61"/>
      <c r="I47" s="8"/>
      <c r="J47" s="8"/>
      <c r="K47" s="8"/>
      <c r="L47" s="8"/>
      <c r="M47" s="8"/>
    </row>
    <row r="48" spans="1:13" ht="15">
      <c r="A48" s="8"/>
      <c r="B48" s="8" t="s">
        <v>163</v>
      </c>
      <c r="C48" s="8"/>
      <c r="D48" s="8"/>
      <c r="E48" s="8">
        <f aca="true" t="shared" si="1" ref="E48:E54">+E47+1</f>
        <v>138</v>
      </c>
      <c r="F48" s="59"/>
      <c r="G48" s="8"/>
      <c r="H48" s="61"/>
      <c r="I48" s="8"/>
      <c r="J48" s="8"/>
      <c r="K48" s="8"/>
      <c r="L48" s="8"/>
      <c r="M48" s="8"/>
    </row>
    <row r="49" spans="1:13" ht="15">
      <c r="A49" s="8"/>
      <c r="B49" s="8" t="s">
        <v>164</v>
      </c>
      <c r="C49" s="8"/>
      <c r="D49" s="8"/>
      <c r="E49" s="8">
        <f t="shared" si="1"/>
        <v>139</v>
      </c>
      <c r="F49" s="59"/>
      <c r="G49" s="8"/>
      <c r="H49" s="61"/>
      <c r="I49" s="8"/>
      <c r="J49" s="8"/>
      <c r="K49" s="8"/>
      <c r="L49" s="8"/>
      <c r="M49" s="8"/>
    </row>
    <row r="50" spans="1:13" ht="15">
      <c r="A50" s="8"/>
      <c r="B50" s="8" t="s">
        <v>165</v>
      </c>
      <c r="C50" s="8"/>
      <c r="D50" s="8"/>
      <c r="E50" s="8">
        <f t="shared" si="1"/>
        <v>140</v>
      </c>
      <c r="F50" s="59"/>
      <c r="G50" s="8"/>
      <c r="H50" s="61"/>
      <c r="I50" s="8"/>
      <c r="J50" s="8"/>
      <c r="K50" s="8"/>
      <c r="L50" s="8"/>
      <c r="M50" s="8"/>
    </row>
    <row r="51" spans="1:13" ht="15">
      <c r="A51" s="8"/>
      <c r="B51" s="8" t="s">
        <v>166</v>
      </c>
      <c r="C51" s="8"/>
      <c r="D51" s="8"/>
      <c r="E51" s="8">
        <f t="shared" si="1"/>
        <v>141</v>
      </c>
      <c r="F51" s="59"/>
      <c r="G51" s="8"/>
      <c r="H51" s="61"/>
      <c r="I51" s="8"/>
      <c r="J51" s="8"/>
      <c r="K51" s="8"/>
      <c r="L51" s="8"/>
      <c r="M51" s="8"/>
    </row>
    <row r="52" spans="1:13" ht="15">
      <c r="A52" s="8"/>
      <c r="B52" s="8" t="s">
        <v>167</v>
      </c>
      <c r="C52" s="8"/>
      <c r="D52" s="8"/>
      <c r="E52" s="8">
        <f t="shared" si="1"/>
        <v>142</v>
      </c>
      <c r="F52" s="59"/>
      <c r="G52" s="8"/>
      <c r="H52" s="61"/>
      <c r="I52" s="8"/>
      <c r="J52" s="8"/>
      <c r="K52" s="8"/>
      <c r="L52" s="8"/>
      <c r="M52" s="8"/>
    </row>
    <row r="53" spans="1:13" ht="15">
      <c r="A53" s="8"/>
      <c r="B53" s="8" t="s">
        <v>168</v>
      </c>
      <c r="C53" s="8"/>
      <c r="D53" s="8"/>
      <c r="E53" s="8">
        <f t="shared" si="1"/>
        <v>143</v>
      </c>
      <c r="F53" s="59"/>
      <c r="G53" s="8"/>
      <c r="H53" s="61"/>
      <c r="I53" s="8"/>
      <c r="J53" s="8"/>
      <c r="K53" s="8"/>
      <c r="L53" s="8"/>
      <c r="M53" s="8"/>
    </row>
    <row r="54" spans="1:13" ht="15">
      <c r="A54" s="8"/>
      <c r="B54" s="8" t="s">
        <v>8</v>
      </c>
      <c r="C54" s="8"/>
      <c r="D54" s="8"/>
      <c r="E54" s="8">
        <f t="shared" si="1"/>
        <v>144</v>
      </c>
      <c r="F54" s="59" t="s">
        <v>123</v>
      </c>
      <c r="G54" s="8"/>
      <c r="H54" s="61"/>
      <c r="I54" s="8"/>
      <c r="J54" s="8"/>
      <c r="K54" s="8"/>
      <c r="L54" s="8"/>
      <c r="M54" s="8"/>
    </row>
    <row r="55" spans="1:13" ht="15">
      <c r="A55" s="27" t="s">
        <v>169</v>
      </c>
      <c r="B55" s="8"/>
      <c r="C55" s="8"/>
      <c r="D55" s="8"/>
      <c r="E55" s="8"/>
      <c r="F55" s="16"/>
      <c r="G55" s="8">
        <v>145</v>
      </c>
      <c r="H55" s="62">
        <f>SUM(F47:F54)</f>
        <v>0</v>
      </c>
      <c r="I55" s="8"/>
      <c r="J55" s="8"/>
      <c r="K55" s="8"/>
      <c r="L55" s="8"/>
      <c r="M55" s="8"/>
    </row>
    <row r="56" spans="1:13" ht="15">
      <c r="A56" s="8"/>
      <c r="B56" s="8"/>
      <c r="C56" s="8"/>
      <c r="D56" s="8"/>
      <c r="E56" s="8"/>
      <c r="F56" s="8"/>
      <c r="G56" s="8"/>
      <c r="H56" s="61"/>
      <c r="I56" s="8"/>
      <c r="J56" s="8"/>
      <c r="K56" s="8"/>
      <c r="L56" s="8"/>
      <c r="M56" s="8"/>
    </row>
    <row r="57" spans="1:13" ht="15">
      <c r="A57" s="8"/>
      <c r="B57" s="8"/>
      <c r="C57" s="8"/>
      <c r="D57" s="8"/>
      <c r="E57" s="8"/>
      <c r="F57" s="8"/>
      <c r="G57" s="8"/>
      <c r="H57" s="61"/>
      <c r="I57" s="8"/>
      <c r="J57" s="8"/>
      <c r="K57" s="8"/>
      <c r="L57" s="8"/>
      <c r="M57" s="8"/>
    </row>
    <row r="58" spans="1:13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zoomScalePageLayoutView="0" workbookViewId="0" topLeftCell="A1">
      <selection activeCell="J15" sqref="J15"/>
    </sheetView>
  </sheetViews>
  <sheetFormatPr defaultColWidth="9.00390625" defaultRowHeight="15"/>
  <cols>
    <col min="1" max="1" width="5.50390625" style="0" customWidth="1"/>
    <col min="2" max="2" width="5.25390625" style="0" customWidth="1"/>
    <col min="3" max="3" width="23.00390625" style="0" customWidth="1"/>
    <col min="4" max="4" width="2.625" style="0" customWidth="1"/>
    <col min="5" max="5" width="3.25390625" style="0" customWidth="1"/>
    <col min="6" max="6" width="4.625" style="0" customWidth="1"/>
    <col min="7" max="7" width="10.00390625" style="0" bestFit="1" customWidth="1"/>
    <col min="8" max="8" width="6.375" style="0" customWidth="1"/>
    <col min="9" max="9" width="3.875" style="0" customWidth="1"/>
    <col min="10" max="10" width="13.375" style="0" bestFit="1" customWidth="1"/>
    <col min="11" max="11" width="10.375" style="0" customWidth="1"/>
  </cols>
  <sheetData>
    <row r="1" spans="4:10" ht="15">
      <c r="D1" s="26" t="s">
        <v>170</v>
      </c>
      <c r="J1" t="s">
        <v>188</v>
      </c>
    </row>
    <row r="3" spans="1:11" ht="15">
      <c r="A3" s="26" t="s">
        <v>171</v>
      </c>
      <c r="J3" s="63"/>
      <c r="K3" s="34"/>
    </row>
    <row r="4" spans="2:10" ht="16.5">
      <c r="B4" t="s">
        <v>172</v>
      </c>
      <c r="C4" t="s">
        <v>173</v>
      </c>
      <c r="F4">
        <v>146</v>
      </c>
      <c r="G4" s="59"/>
      <c r="H4" s="33"/>
      <c r="J4" s="64"/>
    </row>
    <row r="5" spans="3:10" ht="16.5">
      <c r="C5" t="s">
        <v>174</v>
      </c>
      <c r="F5">
        <v>147</v>
      </c>
      <c r="G5" s="59" t="s">
        <v>123</v>
      </c>
      <c r="H5" s="33"/>
      <c r="J5" s="64"/>
    </row>
    <row r="6" spans="3:10" ht="16.5">
      <c r="C6" t="s">
        <v>8</v>
      </c>
      <c r="F6">
        <v>148</v>
      </c>
      <c r="G6" s="59" t="s">
        <v>123</v>
      </c>
      <c r="H6" s="33"/>
      <c r="J6" s="64"/>
    </row>
    <row r="7" spans="3:11" ht="15">
      <c r="C7" t="s">
        <v>175</v>
      </c>
      <c r="G7" s="60"/>
      <c r="I7">
        <v>149</v>
      </c>
      <c r="J7" s="62">
        <f>+SUM(G4:G6)</f>
        <v>0</v>
      </c>
      <c r="K7" s="34"/>
    </row>
    <row r="8" spans="2:10" ht="16.5">
      <c r="B8" t="s">
        <v>176</v>
      </c>
      <c r="C8" t="s">
        <v>177</v>
      </c>
      <c r="F8">
        <v>150</v>
      </c>
      <c r="G8" s="59"/>
      <c r="H8" s="33"/>
      <c r="J8" s="64"/>
    </row>
    <row r="9" spans="3:10" ht="16.5">
      <c r="C9" t="s">
        <v>178</v>
      </c>
      <c r="F9">
        <v>151</v>
      </c>
      <c r="G9" s="59" t="s">
        <v>123</v>
      </c>
      <c r="H9" s="33"/>
      <c r="J9" s="64"/>
    </row>
    <row r="10" spans="3:11" ht="15">
      <c r="C10" t="s">
        <v>175</v>
      </c>
      <c r="G10" s="60"/>
      <c r="I10">
        <v>152</v>
      </c>
      <c r="J10" s="62">
        <f>+SUM(G8:G9)</f>
        <v>0</v>
      </c>
      <c r="K10" s="34"/>
    </row>
    <row r="11" spans="1:10" ht="15">
      <c r="A11" s="26" t="s">
        <v>179</v>
      </c>
      <c r="J11" s="64"/>
    </row>
    <row r="12" spans="9:10" ht="15">
      <c r="I12">
        <v>153</v>
      </c>
      <c r="J12" s="53">
        <f>SUM(J3:J7)-J10</f>
        <v>0</v>
      </c>
    </row>
    <row r="14" spans="7:10" ht="15">
      <c r="G14" s="29"/>
      <c r="J14" s="29">
        <v>2012</v>
      </c>
    </row>
    <row r="15" spans="1:11" ht="15">
      <c r="A15" t="s">
        <v>183</v>
      </c>
      <c r="G15" s="60"/>
      <c r="H15" s="34"/>
      <c r="J15" s="63">
        <f>-K16</f>
        <v>0</v>
      </c>
      <c r="K15" s="34"/>
    </row>
    <row r="16" spans="1:10" ht="15">
      <c r="A16" s="26" t="s">
        <v>184</v>
      </c>
      <c r="G16" s="60"/>
      <c r="J16" s="63">
        <f>-K17</f>
        <v>0</v>
      </c>
    </row>
    <row r="17" spans="1:10" ht="15">
      <c r="A17" s="24" t="s">
        <v>8</v>
      </c>
      <c r="G17" s="60" t="s">
        <v>185</v>
      </c>
      <c r="J17" s="63">
        <f>-K18</f>
        <v>0</v>
      </c>
    </row>
    <row r="18" spans="1:11" ht="15">
      <c r="A18" t="s">
        <v>230</v>
      </c>
      <c r="J18" s="53">
        <f>SUM(J15:J17)</f>
        <v>0</v>
      </c>
      <c r="K18" s="41"/>
    </row>
    <row r="20" ht="15">
      <c r="C20" s="63"/>
    </row>
    <row r="21" ht="15.75" customHeight="1"/>
    <row r="23" ht="16.5" customHeight="1"/>
    <row r="27" ht="15">
      <c r="D27" s="26" t="s">
        <v>180</v>
      </c>
    </row>
    <row r="29" spans="1:11" ht="15">
      <c r="A29" t="s">
        <v>171</v>
      </c>
      <c r="J29" s="63"/>
      <c r="K29" s="34"/>
    </row>
    <row r="30" spans="2:10" ht="16.5">
      <c r="B30" t="s">
        <v>172</v>
      </c>
      <c r="C30" t="s">
        <v>181</v>
      </c>
      <c r="F30">
        <v>153</v>
      </c>
      <c r="G30" s="59" t="s">
        <v>123</v>
      </c>
      <c r="H30" s="33"/>
      <c r="J30" s="64"/>
    </row>
    <row r="31" spans="3:10" ht="16.5">
      <c r="C31" t="s">
        <v>178</v>
      </c>
      <c r="F31">
        <v>154</v>
      </c>
      <c r="G31" s="59"/>
      <c r="H31" s="33"/>
      <c r="J31" s="64"/>
    </row>
    <row r="32" spans="3:11" ht="15">
      <c r="C32" s="26" t="s">
        <v>175</v>
      </c>
      <c r="G32" s="60"/>
      <c r="I32">
        <v>155</v>
      </c>
      <c r="J32" s="62">
        <f>+SUM(G30:G31)</f>
        <v>0</v>
      </c>
      <c r="K32" s="41"/>
    </row>
    <row r="33" spans="2:10" ht="16.5">
      <c r="B33" t="s">
        <v>176</v>
      </c>
      <c r="C33" t="s">
        <v>182</v>
      </c>
      <c r="F33">
        <v>156</v>
      </c>
      <c r="G33" s="59"/>
      <c r="H33" s="33"/>
      <c r="J33" s="64"/>
    </row>
    <row r="34" spans="3:10" ht="16.5">
      <c r="C34" t="s">
        <v>231</v>
      </c>
      <c r="F34">
        <v>157</v>
      </c>
      <c r="G34" s="59" t="s">
        <v>123</v>
      </c>
      <c r="H34" s="33"/>
      <c r="J34" s="64"/>
    </row>
    <row r="35" spans="3:11" ht="15">
      <c r="C35" s="26" t="s">
        <v>175</v>
      </c>
      <c r="G35" s="60"/>
      <c r="I35">
        <v>158</v>
      </c>
      <c r="J35" s="62">
        <f>+SUM(G33:G34)</f>
        <v>0</v>
      </c>
      <c r="K35" s="41"/>
    </row>
    <row r="36" spans="7:10" ht="15">
      <c r="G36" s="60"/>
      <c r="J36" s="64"/>
    </row>
    <row r="37" spans="1:11" ht="15">
      <c r="A37" t="s">
        <v>229</v>
      </c>
      <c r="I37">
        <v>159</v>
      </c>
      <c r="J37" s="53">
        <f>SUM(J29:J32)-J35</f>
        <v>0</v>
      </c>
      <c r="K37" s="41"/>
    </row>
    <row r="38" ht="16.5">
      <c r="J38" s="65"/>
    </row>
    <row r="39" ht="16.5">
      <c r="J39" s="21"/>
    </row>
    <row r="40" ht="16.5">
      <c r="J40" s="21"/>
    </row>
    <row r="41" ht="16.5">
      <c r="K4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56"/>
  <sheetViews>
    <sheetView zoomScalePageLayoutView="0" workbookViewId="0" topLeftCell="A1">
      <selection activeCell="H41" sqref="H41"/>
    </sheetView>
  </sheetViews>
  <sheetFormatPr defaultColWidth="9.00390625" defaultRowHeight="15"/>
  <cols>
    <col min="1" max="1" width="11.75390625" style="0" customWidth="1"/>
    <col min="3" max="3" width="5.875" style="0" customWidth="1"/>
    <col min="5" max="5" width="5.75390625" style="0" customWidth="1"/>
    <col min="7" max="7" width="6.00390625" style="0" customWidth="1"/>
    <col min="8" max="8" width="12.125" style="0" customWidth="1"/>
  </cols>
  <sheetData>
    <row r="1" spans="1:10" ht="15">
      <c r="A1" s="8"/>
      <c r="B1" s="8"/>
      <c r="C1" s="8"/>
      <c r="D1" s="27" t="s">
        <v>189</v>
      </c>
      <c r="E1" s="8"/>
      <c r="F1" s="8"/>
      <c r="G1" s="8"/>
      <c r="H1" s="8"/>
      <c r="I1" s="8" t="s">
        <v>210</v>
      </c>
      <c r="J1" s="8"/>
    </row>
    <row r="2" spans="1:10" ht="15">
      <c r="A2" s="8"/>
      <c r="B2" s="8"/>
      <c r="C2" s="8"/>
      <c r="D2" s="27" t="s">
        <v>190</v>
      </c>
      <c r="E2" s="8"/>
      <c r="F2" s="8"/>
      <c r="G2" s="8"/>
      <c r="H2" s="8"/>
      <c r="I2" s="8"/>
      <c r="J2" s="8"/>
    </row>
    <row r="3" spans="1:10" ht="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/>
      <c r="B4" s="8"/>
      <c r="C4" s="8"/>
      <c r="D4" s="27" t="s">
        <v>191</v>
      </c>
      <c r="E4" s="8"/>
      <c r="F4" s="8"/>
      <c r="G4" s="8"/>
      <c r="H4" s="8"/>
      <c r="I4" s="8"/>
      <c r="J4" s="8"/>
    </row>
    <row r="5" spans="1:10" ht="15">
      <c r="A5" s="8"/>
      <c r="B5" s="8"/>
      <c r="C5" s="8"/>
      <c r="D5" s="8" t="s">
        <v>214</v>
      </c>
      <c r="E5" s="8"/>
      <c r="F5" s="8"/>
      <c r="G5" s="8"/>
      <c r="H5" s="8"/>
      <c r="I5" s="8"/>
      <c r="J5" s="8"/>
    </row>
    <row r="6" spans="1:10" ht="15">
      <c r="A6" s="8" t="s">
        <v>192</v>
      </c>
      <c r="B6" s="8" t="s">
        <v>200</v>
      </c>
      <c r="C6" s="8"/>
      <c r="D6" s="8" t="s">
        <v>200</v>
      </c>
      <c r="E6" s="8"/>
      <c r="F6" s="8" t="s">
        <v>193</v>
      </c>
      <c r="G6" s="8"/>
      <c r="H6" s="8" t="s">
        <v>175</v>
      </c>
      <c r="I6" s="8"/>
      <c r="J6" s="8"/>
    </row>
    <row r="7" spans="1:10" ht="15">
      <c r="A7" s="8"/>
      <c r="B7" s="24" t="s">
        <v>199</v>
      </c>
      <c r="D7" s="24" t="s">
        <v>8</v>
      </c>
      <c r="H7" s="24" t="s">
        <v>215</v>
      </c>
      <c r="I7" s="8"/>
      <c r="J7" s="8"/>
    </row>
    <row r="8" spans="2:10" ht="15">
      <c r="B8" s="29" t="s">
        <v>218</v>
      </c>
      <c r="C8" s="29"/>
      <c r="D8" s="30" t="s">
        <v>219</v>
      </c>
      <c r="E8" s="29"/>
      <c r="F8" s="29" t="s">
        <v>220</v>
      </c>
      <c r="G8" s="29"/>
      <c r="H8" s="29" t="s">
        <v>221</v>
      </c>
      <c r="I8" s="8"/>
      <c r="J8" s="8"/>
    </row>
    <row r="9" spans="1:10" ht="15">
      <c r="A9" s="8" t="s">
        <v>194</v>
      </c>
      <c r="B9" s="8"/>
      <c r="C9" s="8"/>
      <c r="D9" s="8"/>
      <c r="E9" s="8"/>
      <c r="F9" s="8"/>
      <c r="G9" s="8"/>
      <c r="H9" s="39">
        <f>+SUM(B7:F7)</f>
        <v>0</v>
      </c>
      <c r="I9" s="39"/>
      <c r="J9" s="8"/>
    </row>
    <row r="10" spans="1:10" ht="15">
      <c r="A10" s="8" t="s">
        <v>195</v>
      </c>
      <c r="B10" s="8"/>
      <c r="C10" s="8"/>
      <c r="D10" s="8"/>
      <c r="E10" s="8"/>
      <c r="F10" s="8"/>
      <c r="G10" s="8"/>
      <c r="H10" s="39">
        <f>+SUM(B9:F9)</f>
        <v>0</v>
      </c>
      <c r="I10" s="39"/>
      <c r="J10" s="8"/>
    </row>
    <row r="11" spans="1:10" ht="15">
      <c r="A11" s="8" t="s">
        <v>196</v>
      </c>
      <c r="B11" s="8"/>
      <c r="C11" s="8"/>
      <c r="D11" s="8"/>
      <c r="E11" s="8"/>
      <c r="F11" s="8"/>
      <c r="G11" s="8"/>
      <c r="H11" s="39">
        <f>+SUM(B10:F10)</f>
        <v>0</v>
      </c>
      <c r="I11" s="39"/>
      <c r="J11" s="8"/>
    </row>
    <row r="12" spans="1:10" ht="15">
      <c r="A12" s="8" t="s">
        <v>197</v>
      </c>
      <c r="B12" s="8"/>
      <c r="C12" s="8"/>
      <c r="D12" s="8"/>
      <c r="E12" s="8"/>
      <c r="F12" s="8"/>
      <c r="G12" s="8"/>
      <c r="H12" s="39">
        <f>+SUM(B11:F11)</f>
        <v>0</v>
      </c>
      <c r="I12" s="39"/>
      <c r="J12" s="8"/>
    </row>
    <row r="13" spans="1:10" ht="15">
      <c r="A13" s="8" t="s">
        <v>198</v>
      </c>
      <c r="B13" s="8"/>
      <c r="C13" s="8"/>
      <c r="D13" s="8"/>
      <c r="E13" s="8"/>
      <c r="F13" s="8"/>
      <c r="G13" s="8"/>
      <c r="H13" s="39">
        <f>+SUM(B12:F12)</f>
        <v>0</v>
      </c>
      <c r="I13" s="39"/>
      <c r="J13" s="8"/>
    </row>
    <row r="14" spans="1:10" ht="15">
      <c r="A14" s="25" t="s">
        <v>212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7" ht="15">
      <c r="A16" s="8"/>
      <c r="B16" s="8"/>
      <c r="C16" s="8"/>
      <c r="D16" s="27" t="s">
        <v>201</v>
      </c>
      <c r="E16" s="8"/>
      <c r="F16" s="8"/>
      <c r="G16" s="8"/>
      <c r="H16" s="8"/>
      <c r="I16" s="8"/>
      <c r="J16" s="8"/>
      <c r="K16" s="29"/>
      <c r="L16" s="29"/>
      <c r="M16" s="30"/>
      <c r="N16" s="29"/>
      <c r="O16" s="29"/>
      <c r="P16" s="29"/>
      <c r="Q16" s="29"/>
    </row>
    <row r="17" spans="1:10" ht="15">
      <c r="A17" s="8"/>
      <c r="B17" s="8"/>
      <c r="C17" s="8"/>
      <c r="D17" s="8" t="s">
        <v>214</v>
      </c>
      <c r="E17" s="8"/>
      <c r="F17" s="8"/>
      <c r="G17" s="8"/>
      <c r="H17" s="8"/>
      <c r="I17" s="8"/>
      <c r="J17" s="8"/>
    </row>
    <row r="18" spans="1:10" ht="15">
      <c r="A18" s="8" t="s">
        <v>192</v>
      </c>
      <c r="B18" s="8" t="s">
        <v>200</v>
      </c>
      <c r="C18" s="8"/>
      <c r="D18" s="8" t="s">
        <v>200</v>
      </c>
      <c r="E18" s="8"/>
      <c r="F18" s="8" t="s">
        <v>193</v>
      </c>
      <c r="G18" s="8"/>
      <c r="H18" s="8" t="s">
        <v>175</v>
      </c>
      <c r="I18" s="8"/>
      <c r="J18" s="8"/>
    </row>
    <row r="19" spans="2:10" ht="15">
      <c r="B19" s="24" t="s">
        <v>199</v>
      </c>
      <c r="D19" s="24" t="s">
        <v>8</v>
      </c>
      <c r="H19" s="8" t="s">
        <v>215</v>
      </c>
      <c r="I19" s="8"/>
      <c r="J19" s="8"/>
    </row>
    <row r="20" spans="2:10" ht="15">
      <c r="B20" s="29" t="s">
        <v>218</v>
      </c>
      <c r="C20" s="29"/>
      <c r="D20" s="30" t="s">
        <v>219</v>
      </c>
      <c r="E20" s="29"/>
      <c r="F20" s="29" t="s">
        <v>220</v>
      </c>
      <c r="G20" s="29"/>
      <c r="H20" s="29" t="s">
        <v>221</v>
      </c>
      <c r="J20" s="8"/>
    </row>
    <row r="21" spans="1:10" ht="15">
      <c r="A21" s="8" t="s">
        <v>194</v>
      </c>
      <c r="B21" s="8"/>
      <c r="C21" s="8"/>
      <c r="D21" s="8"/>
      <c r="E21" s="8"/>
      <c r="F21" s="8"/>
      <c r="G21" s="8"/>
      <c r="H21" s="39">
        <f>+SUM(B19:F19)</f>
        <v>0</v>
      </c>
      <c r="I21" s="39"/>
      <c r="J21" s="8"/>
    </row>
    <row r="22" spans="1:10" ht="15">
      <c r="A22" s="8" t="s">
        <v>195</v>
      </c>
      <c r="B22" s="8"/>
      <c r="C22" s="8"/>
      <c r="D22" s="8"/>
      <c r="E22" s="8"/>
      <c r="F22" s="8"/>
      <c r="G22" s="8"/>
      <c r="H22" s="39">
        <f>+SUM(B21:F21)</f>
        <v>0</v>
      </c>
      <c r="I22" s="39"/>
      <c r="J22" s="8"/>
    </row>
    <row r="23" spans="1:10" ht="15">
      <c r="A23" s="8" t="s">
        <v>196</v>
      </c>
      <c r="B23" s="8"/>
      <c r="C23" s="8"/>
      <c r="D23" s="8"/>
      <c r="E23" s="8"/>
      <c r="F23" s="8"/>
      <c r="G23" s="8"/>
      <c r="H23" s="39">
        <f>+SUM(B22:F22)</f>
        <v>0</v>
      </c>
      <c r="I23" s="39"/>
      <c r="J23" s="8"/>
    </row>
    <row r="24" spans="1:10" ht="15">
      <c r="A24" s="8" t="s">
        <v>197</v>
      </c>
      <c r="B24" s="8"/>
      <c r="C24" s="8"/>
      <c r="D24" s="8"/>
      <c r="E24" s="8"/>
      <c r="F24" s="8"/>
      <c r="G24" s="8"/>
      <c r="H24" s="39">
        <f>+SUM(B23:F23)</f>
        <v>0</v>
      </c>
      <c r="I24" s="39"/>
      <c r="J24" s="8"/>
    </row>
    <row r="25" spans="1:10" ht="15">
      <c r="A25" s="8" t="s">
        <v>198</v>
      </c>
      <c r="B25" s="8"/>
      <c r="C25" s="8"/>
      <c r="D25" s="8"/>
      <c r="E25" s="8"/>
      <c r="F25" s="8"/>
      <c r="G25" s="8"/>
      <c r="H25" s="39">
        <f>+SUM(B24:F24)</f>
        <v>0</v>
      </c>
      <c r="I25" s="39"/>
      <c r="J25" s="8"/>
    </row>
    <row r="26" spans="1:10" ht="15">
      <c r="A26" s="2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27" t="s">
        <v>202</v>
      </c>
      <c r="E28" s="27"/>
      <c r="F28" s="27"/>
      <c r="G28" s="8"/>
      <c r="H28" s="8"/>
      <c r="I28" s="8"/>
      <c r="J28" s="8"/>
    </row>
    <row r="29" spans="1:10" ht="15">
      <c r="A29" s="8"/>
      <c r="B29" s="8"/>
      <c r="C29" s="8"/>
      <c r="D29" s="8" t="s">
        <v>204</v>
      </c>
      <c r="E29" s="8"/>
      <c r="F29" s="8"/>
      <c r="G29" s="8"/>
      <c r="H29" s="8"/>
      <c r="I29" s="8"/>
      <c r="J29" s="8"/>
    </row>
    <row r="30" spans="1:10" ht="15">
      <c r="A30" s="8"/>
      <c r="B30" s="8" t="s">
        <v>200</v>
      </c>
      <c r="C30" s="8"/>
      <c r="D30" s="8" t="s">
        <v>200</v>
      </c>
      <c r="E30" s="8"/>
      <c r="F30" s="8" t="s">
        <v>193</v>
      </c>
      <c r="G30" s="8"/>
      <c r="H30" s="8" t="s">
        <v>175</v>
      </c>
      <c r="I30" s="8"/>
      <c r="J30" s="8"/>
    </row>
    <row r="31" spans="1:10" ht="15">
      <c r="A31" s="8"/>
      <c r="B31" s="24" t="s">
        <v>199</v>
      </c>
      <c r="D31" s="24" t="s">
        <v>8</v>
      </c>
      <c r="I31" s="8"/>
      <c r="J31" s="8"/>
    </row>
    <row r="32" spans="1:10" ht="15">
      <c r="A32" s="8"/>
      <c r="B32" s="29" t="s">
        <v>218</v>
      </c>
      <c r="C32" s="29"/>
      <c r="D32" s="30" t="s">
        <v>219</v>
      </c>
      <c r="E32" s="29"/>
      <c r="F32" s="29" t="s">
        <v>220</v>
      </c>
      <c r="G32" s="29"/>
      <c r="H32" s="29" t="s">
        <v>221</v>
      </c>
      <c r="I32" s="8"/>
      <c r="J32" s="8"/>
    </row>
    <row r="33" spans="1:10" ht="15">
      <c r="A33" s="8" t="s">
        <v>203</v>
      </c>
      <c r="B33" s="8"/>
      <c r="C33" s="8"/>
      <c r="D33" s="8"/>
      <c r="E33" s="8"/>
      <c r="F33" s="8"/>
      <c r="G33" s="8"/>
      <c r="H33" s="58"/>
      <c r="I33" s="39"/>
      <c r="J33" s="8"/>
    </row>
    <row r="34" spans="1:10" ht="15">
      <c r="A34" s="8" t="s">
        <v>29</v>
      </c>
      <c r="B34" s="8"/>
      <c r="C34" s="8"/>
      <c r="D34" s="8"/>
      <c r="E34" s="8"/>
      <c r="F34" s="8"/>
      <c r="G34" s="8"/>
      <c r="H34" s="58">
        <f>+SUM(B34:F34)</f>
        <v>0</v>
      </c>
      <c r="I34" s="39"/>
      <c r="J34" s="8"/>
    </row>
    <row r="35" spans="1:10" ht="15">
      <c r="A35" s="25" t="s">
        <v>211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27" t="s">
        <v>205</v>
      </c>
      <c r="E36" s="8"/>
      <c r="F36" s="8"/>
      <c r="G36" s="8"/>
      <c r="H36" s="8"/>
      <c r="I36" s="8"/>
      <c r="J36" s="8"/>
    </row>
    <row r="37" spans="1:10" ht="15">
      <c r="A37" s="8"/>
      <c r="B37" s="8" t="s">
        <v>200</v>
      </c>
      <c r="C37" s="8"/>
      <c r="D37" s="8" t="s">
        <v>200</v>
      </c>
      <c r="E37" s="8"/>
      <c r="F37" s="8" t="s">
        <v>193</v>
      </c>
      <c r="G37" s="8"/>
      <c r="H37" s="8" t="s">
        <v>175</v>
      </c>
      <c r="I37" s="8"/>
      <c r="J37" s="8"/>
    </row>
    <row r="38" spans="1:10" ht="15">
      <c r="A38" s="8"/>
      <c r="B38" s="24" t="s">
        <v>199</v>
      </c>
      <c r="D38" s="24" t="s">
        <v>8</v>
      </c>
      <c r="I38" s="8"/>
      <c r="J38" s="8"/>
    </row>
    <row r="39" spans="1:10" ht="15">
      <c r="A39" s="8"/>
      <c r="B39" s="29" t="s">
        <v>218</v>
      </c>
      <c r="C39" s="29"/>
      <c r="D39" s="30" t="s">
        <v>219</v>
      </c>
      <c r="E39" s="29"/>
      <c r="F39" s="29" t="s">
        <v>220</v>
      </c>
      <c r="G39" s="29"/>
      <c r="H39" s="29" t="s">
        <v>221</v>
      </c>
      <c r="I39" s="8"/>
      <c r="J39" s="8"/>
    </row>
    <row r="40" spans="1:10" ht="15">
      <c r="A40" s="8" t="s">
        <v>203</v>
      </c>
      <c r="B40" s="8"/>
      <c r="C40" s="8"/>
      <c r="D40" s="8"/>
      <c r="E40" s="8"/>
      <c r="F40" s="8"/>
      <c r="G40" s="8"/>
      <c r="H40" s="58">
        <f>+SUM(B40:F40)</f>
        <v>0</v>
      </c>
      <c r="I40" s="39"/>
      <c r="J40" s="8"/>
    </row>
    <row r="41" spans="1:10" ht="15">
      <c r="A41" s="8" t="s">
        <v>29</v>
      </c>
      <c r="B41" s="8"/>
      <c r="C41" s="8"/>
      <c r="D41" s="8"/>
      <c r="E41" s="8"/>
      <c r="F41" s="8"/>
      <c r="G41" s="8"/>
      <c r="H41" s="58"/>
      <c r="I41" s="39"/>
      <c r="J41" s="8"/>
    </row>
    <row r="42" spans="1:10" ht="15">
      <c r="A42" s="25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38"/>
  <sheetViews>
    <sheetView zoomScalePageLayoutView="0" workbookViewId="0" topLeftCell="A13">
      <selection activeCell="C34" sqref="C34"/>
    </sheetView>
  </sheetViews>
  <sheetFormatPr defaultColWidth="9.00390625" defaultRowHeight="15"/>
  <cols>
    <col min="1" max="1" width="2.625" style="0" customWidth="1"/>
    <col min="2" max="2" width="26.125" style="0" customWidth="1"/>
    <col min="3" max="3" width="14.625" style="0" customWidth="1"/>
    <col min="4" max="4" width="12.625" style="0" customWidth="1"/>
    <col min="5" max="5" width="10.25390625" style="0" customWidth="1"/>
    <col min="6" max="6" width="12.625" style="0" customWidth="1"/>
  </cols>
  <sheetData>
    <row r="1" spans="2:6" ht="45">
      <c r="B1" s="49" t="s">
        <v>216</v>
      </c>
      <c r="C1" s="42"/>
      <c r="D1" s="42"/>
      <c r="E1" s="42"/>
      <c r="F1" s="43" t="s">
        <v>213</v>
      </c>
    </row>
    <row r="2" spans="2:6" ht="15">
      <c r="B2" s="43"/>
      <c r="C2" s="43"/>
      <c r="D2" s="43"/>
      <c r="E2" s="43"/>
      <c r="F2" s="43"/>
    </row>
    <row r="3" spans="2:6" ht="15">
      <c r="B3" s="43" t="s">
        <v>206</v>
      </c>
      <c r="C3" s="44" t="s">
        <v>224</v>
      </c>
      <c r="D3" s="44" t="s">
        <v>223</v>
      </c>
      <c r="E3" s="44" t="s">
        <v>207</v>
      </c>
      <c r="F3" s="44" t="s">
        <v>175</v>
      </c>
    </row>
    <row r="4" spans="2:6" ht="15">
      <c r="B4" s="43"/>
      <c r="C4" s="44" t="s">
        <v>225</v>
      </c>
      <c r="D4" s="44"/>
      <c r="E4" s="44" t="s">
        <v>208</v>
      </c>
      <c r="F4" s="44" t="s">
        <v>209</v>
      </c>
    </row>
    <row r="5" spans="2:6" ht="14.25" customHeight="1">
      <c r="B5" s="43"/>
      <c r="C5" s="43"/>
      <c r="D5" s="44" t="s">
        <v>218</v>
      </c>
      <c r="E5" s="44" t="s">
        <v>219</v>
      </c>
      <c r="F5" s="45" t="s">
        <v>217</v>
      </c>
    </row>
    <row r="6" spans="1:6" ht="15">
      <c r="A6">
        <v>1</v>
      </c>
      <c r="B6" s="43"/>
      <c r="C6" s="43"/>
      <c r="D6" s="51"/>
      <c r="E6" s="51"/>
      <c r="F6" s="66">
        <f>SUM(+D6-E6)</f>
        <v>0</v>
      </c>
    </row>
    <row r="7" spans="2:6" ht="15">
      <c r="B7" s="43"/>
      <c r="C7" s="43"/>
      <c r="D7" s="51"/>
      <c r="E7" s="51"/>
      <c r="F7" s="66">
        <f>SUM(+D7-E7)</f>
        <v>0</v>
      </c>
    </row>
    <row r="8" spans="2:6" ht="15">
      <c r="B8" s="43"/>
      <c r="C8" s="43"/>
      <c r="D8" s="51"/>
      <c r="E8" s="51"/>
      <c r="F8" s="66">
        <f aca="true" t="shared" si="0" ref="F8:F29">SUM(+D8-E8)</f>
        <v>0</v>
      </c>
    </row>
    <row r="9" spans="2:6" ht="15">
      <c r="B9" s="43"/>
      <c r="C9" s="43"/>
      <c r="D9" s="51"/>
      <c r="E9" s="51"/>
      <c r="F9" s="66">
        <f t="shared" si="0"/>
        <v>0</v>
      </c>
    </row>
    <row r="10" spans="2:6" ht="15">
      <c r="B10" s="43"/>
      <c r="C10" s="43"/>
      <c r="D10" s="51"/>
      <c r="E10" s="51"/>
      <c r="F10" s="66">
        <f t="shared" si="0"/>
        <v>0</v>
      </c>
    </row>
    <row r="11" spans="1:6" ht="15">
      <c r="A11">
        <v>2</v>
      </c>
      <c r="B11" s="43"/>
      <c r="C11" s="43"/>
      <c r="D11" s="51"/>
      <c r="E11" s="51"/>
      <c r="F11" s="66">
        <f t="shared" si="0"/>
        <v>0</v>
      </c>
    </row>
    <row r="12" spans="2:6" ht="15">
      <c r="B12" s="43"/>
      <c r="C12" s="43"/>
      <c r="D12" s="51"/>
      <c r="E12" s="51"/>
      <c r="F12" s="66">
        <f t="shared" si="0"/>
        <v>0</v>
      </c>
    </row>
    <row r="13" spans="2:6" ht="15">
      <c r="B13" s="43"/>
      <c r="C13" s="43"/>
      <c r="D13" s="51"/>
      <c r="E13" s="51"/>
      <c r="F13" s="66">
        <f t="shared" si="0"/>
        <v>0</v>
      </c>
    </row>
    <row r="14" spans="2:6" ht="15">
      <c r="B14" s="43"/>
      <c r="C14" s="43"/>
      <c r="D14" s="51"/>
      <c r="E14" s="51"/>
      <c r="F14" s="66">
        <f t="shared" si="0"/>
        <v>0</v>
      </c>
    </row>
    <row r="15" spans="2:6" ht="15">
      <c r="B15" s="43"/>
      <c r="C15" s="43"/>
      <c r="D15" s="51"/>
      <c r="E15" s="51"/>
      <c r="F15" s="66">
        <f t="shared" si="0"/>
        <v>0</v>
      </c>
    </row>
    <row r="16" spans="1:6" ht="15">
      <c r="A16">
        <v>3</v>
      </c>
      <c r="B16" s="43"/>
      <c r="C16" s="43"/>
      <c r="D16" s="43"/>
      <c r="E16" s="43"/>
      <c r="F16" s="66">
        <f t="shared" si="0"/>
        <v>0</v>
      </c>
    </row>
    <row r="17" spans="2:6" ht="15">
      <c r="B17" s="43"/>
      <c r="C17" s="43"/>
      <c r="D17" s="43"/>
      <c r="E17" s="43"/>
      <c r="F17" s="66">
        <f t="shared" si="0"/>
        <v>0</v>
      </c>
    </row>
    <row r="18" spans="2:6" ht="15">
      <c r="B18" s="43"/>
      <c r="C18" s="43"/>
      <c r="D18" s="43"/>
      <c r="E18" s="43"/>
      <c r="F18" s="66">
        <f t="shared" si="0"/>
        <v>0</v>
      </c>
    </row>
    <row r="19" spans="2:6" ht="15">
      <c r="B19" s="43"/>
      <c r="C19" s="43"/>
      <c r="D19" s="43"/>
      <c r="E19" s="43"/>
      <c r="F19" s="66">
        <f t="shared" si="0"/>
        <v>0</v>
      </c>
    </row>
    <row r="20" spans="2:6" ht="15">
      <c r="B20" s="43"/>
      <c r="C20" s="43"/>
      <c r="D20" s="43"/>
      <c r="E20" s="43"/>
      <c r="F20" s="66">
        <f t="shared" si="0"/>
        <v>0</v>
      </c>
    </row>
    <row r="21" spans="1:6" ht="15">
      <c r="A21">
        <v>4</v>
      </c>
      <c r="B21" s="43"/>
      <c r="C21" s="43"/>
      <c r="D21" s="43"/>
      <c r="E21" s="43"/>
      <c r="F21" s="66">
        <f t="shared" si="0"/>
        <v>0</v>
      </c>
    </row>
    <row r="22" spans="2:6" ht="15">
      <c r="B22" s="43"/>
      <c r="C22" s="43"/>
      <c r="D22" s="43"/>
      <c r="E22" s="43"/>
      <c r="F22" s="66">
        <f t="shared" si="0"/>
        <v>0</v>
      </c>
    </row>
    <row r="23" spans="2:6" ht="15">
      <c r="B23" s="43"/>
      <c r="C23" s="43"/>
      <c r="D23" s="43"/>
      <c r="E23" s="43"/>
      <c r="F23" s="66">
        <f t="shared" si="0"/>
        <v>0</v>
      </c>
    </row>
    <row r="24" spans="2:6" ht="15">
      <c r="B24" s="43"/>
      <c r="C24" s="43"/>
      <c r="D24" s="43"/>
      <c r="E24" s="43"/>
      <c r="F24" s="66">
        <f t="shared" si="0"/>
        <v>0</v>
      </c>
    </row>
    <row r="25" spans="1:6" ht="15">
      <c r="A25">
        <v>5</v>
      </c>
      <c r="B25" s="43"/>
      <c r="C25" s="43"/>
      <c r="D25" s="43"/>
      <c r="E25" s="43"/>
      <c r="F25" s="66">
        <f t="shared" si="0"/>
        <v>0</v>
      </c>
    </row>
    <row r="26" spans="2:6" ht="15">
      <c r="B26" s="43"/>
      <c r="C26" s="43"/>
      <c r="D26" s="43"/>
      <c r="E26" s="43"/>
      <c r="F26" s="66">
        <f t="shared" si="0"/>
        <v>0</v>
      </c>
    </row>
    <row r="27" spans="2:6" ht="15">
      <c r="B27" s="43"/>
      <c r="C27" s="43"/>
      <c r="D27" s="43"/>
      <c r="E27" s="43"/>
      <c r="F27" s="66">
        <f t="shared" si="0"/>
        <v>0</v>
      </c>
    </row>
    <row r="28" spans="2:6" ht="15">
      <c r="B28" s="43"/>
      <c r="C28" s="43"/>
      <c r="D28" s="43"/>
      <c r="E28" s="43"/>
      <c r="F28" s="66">
        <f t="shared" si="0"/>
        <v>0</v>
      </c>
    </row>
    <row r="29" spans="2:6" ht="15">
      <c r="B29" s="43"/>
      <c r="C29" s="43"/>
      <c r="D29" s="43"/>
      <c r="E29" s="43"/>
      <c r="F29" s="66">
        <f t="shared" si="0"/>
        <v>0</v>
      </c>
    </row>
    <row r="30" spans="2:6" ht="15">
      <c r="B30" s="43"/>
      <c r="C30" s="43"/>
      <c r="D30" s="43"/>
      <c r="E30" s="43"/>
      <c r="F30" s="46"/>
    </row>
    <row r="31" spans="2:6" ht="15">
      <c r="B31" s="24" t="s">
        <v>226</v>
      </c>
      <c r="C31" s="24"/>
      <c r="D31" s="24"/>
      <c r="E31" s="24"/>
      <c r="F31" s="47"/>
    </row>
    <row r="32" spans="2:6" ht="15">
      <c r="B32" s="24" t="s">
        <v>227</v>
      </c>
      <c r="C32" s="24"/>
      <c r="D32" s="24"/>
      <c r="E32" s="24"/>
      <c r="F32" s="47"/>
    </row>
    <row r="33" spans="2:6" ht="15">
      <c r="B33" s="24"/>
      <c r="C33" s="24"/>
      <c r="D33" s="24"/>
      <c r="E33" s="24"/>
      <c r="F33" s="47"/>
    </row>
    <row r="34" spans="2:6" ht="15">
      <c r="B34" s="24"/>
      <c r="C34" s="24"/>
      <c r="D34" s="24"/>
      <c r="E34" s="24"/>
      <c r="F34" s="47"/>
    </row>
    <row r="35" spans="2:6" ht="15">
      <c r="B35" s="24"/>
      <c r="C35" s="24"/>
      <c r="D35" s="24" t="s">
        <v>228</v>
      </c>
      <c r="E35" s="24"/>
      <c r="F35" s="47"/>
    </row>
    <row r="36" spans="2:6" ht="15">
      <c r="B36" s="48" t="s">
        <v>232</v>
      </c>
      <c r="C36" s="24"/>
      <c r="D36" s="24"/>
      <c r="E36" s="24"/>
      <c r="F36" s="47"/>
    </row>
    <row r="37" spans="2:6" ht="15">
      <c r="B37" s="43"/>
      <c r="C37" s="43"/>
      <c r="D37" s="43"/>
      <c r="E37" s="43"/>
      <c r="F37" s="43"/>
    </row>
    <row r="38" spans="2:6" ht="15">
      <c r="B38" s="43"/>
      <c r="C38" s="43"/>
      <c r="D38" s="43"/>
      <c r="E38" s="43"/>
      <c r="F38" s="43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Resources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SuperNT</dc:creator>
  <cp:keywords/>
  <dc:description/>
  <cp:lastModifiedBy>Andrew Bourke</cp:lastModifiedBy>
  <cp:lastPrinted>2012-01-10T15:06:16Z</cp:lastPrinted>
  <dcterms:created xsi:type="dcterms:W3CDTF">2011-12-14T13:10:49Z</dcterms:created>
  <dcterms:modified xsi:type="dcterms:W3CDTF">2013-04-30T16:28:16Z</dcterms:modified>
  <cp:category/>
  <cp:version/>
  <cp:contentType/>
  <cp:contentStatus/>
</cp:coreProperties>
</file>